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codeName="ThisWorkbook" defaultThemeVersion="166925"/>
  <mc:AlternateContent xmlns:mc="http://schemas.openxmlformats.org/markup-compatibility/2006">
    <mc:Choice Requires="x15">
      <x15ac:absPath xmlns:x15ac="http://schemas.microsoft.com/office/spreadsheetml/2010/11/ac" url="C:\Users\levba\Desktop\Mudek\Bahar\"/>
    </mc:Choice>
  </mc:AlternateContent>
  <xr:revisionPtr revIDLastSave="0" documentId="13_ncr:1_{5D8C5C28-ADA6-44B7-8BCE-93C658735E6C}" xr6:coauthVersionLast="36" xr6:coauthVersionMax="36" xr10:uidLastSave="{00000000-0000-0000-0000-000000000000}"/>
  <workbookProtection lockStructure="1"/>
  <bookViews>
    <workbookView xWindow="0" yWindow="0" windowWidth="25200" windowHeight="11655" firstSheet="1" activeTab="1" xr2:uid="{4AFCD710-720F-495D-BAE7-A364FD59E8D8}"/>
  </bookViews>
  <sheets>
    <sheet name="Bilgi" sheetId="1" r:id="rId1"/>
    <sheet name="Kapak" sheetId="2" r:id="rId2"/>
    <sheet name="Sinavlar" sheetId="3" r:id="rId3"/>
    <sheet name="Diger Faaliyetler" sheetId="4" r:id="rId4"/>
    <sheet name="Ders Degerlendirme Raporu" sheetId="5" r:id="rId5"/>
    <sheet name="Basari Dagilimi" sheetId="6" r:id="rId6"/>
    <sheet name="Ogrenme Ciktisi" sheetId="7" r:id="rId7"/>
    <sheet name="Program Yeterliligi" sheetId="8" r:id="rId8"/>
    <sheet name="Degerlendirme ve Planlar" sheetId="9" r:id="rId9"/>
    <sheet name="Analiz" sheetId="10" state="hidden" r:id="rId10"/>
  </sheets>
  <externalReferences>
    <externalReference r:id="rId11"/>
  </externalReferences>
  <definedNames>
    <definedName name="ALLBKDOC1">Analiz!#REF!,Analiz!$B$10:$D$10,Analiz!$B$26,Analiz!$B$30,Analiz!$B$33,Analiz!$B$37,Analiz!$B$41</definedName>
    <definedName name="BKDOC1ALAN">Analiz!$B$33</definedName>
    <definedName name="BKDOC1AS1">Analiz!$B$10</definedName>
    <definedName name="BKDOC1AS2">Analiz!$C$10</definedName>
    <definedName name="BKDOC1GS">Analiz!$D$10</definedName>
    <definedName name="BKDOC1LAB">Analiz!$B$30</definedName>
    <definedName name="BKDOC1OD">Analiz!$B$22</definedName>
    <definedName name="BKDOC1PRJ">Analiz!$B$41</definedName>
    <definedName name="BKDOC1SUN">Analiz!$B$37</definedName>
    <definedName name="BKDOC1UYG">Analiz!$B$26</definedName>
    <definedName name="BKDOC2ALAN">Analiz!$C$33</definedName>
    <definedName name="BKDOC2AS1">Analiz!$B$11</definedName>
    <definedName name="BKDOC2AS2">Analiz!$C$11</definedName>
    <definedName name="BKDOC2GS">Analiz!$D$11</definedName>
    <definedName name="BKDOC2LAB">Analiz!$C$30</definedName>
    <definedName name="BKDOC2OD">Analiz!$C$22</definedName>
    <definedName name="BKDOC2PRJ">Analiz!$C$41</definedName>
    <definedName name="BKDOC2SUN">Analiz!$C$37</definedName>
    <definedName name="BKDOC2UYG">Analiz!$C$26</definedName>
    <definedName name="BKDOC3ALAN">Analiz!$D$33</definedName>
    <definedName name="BKDOC3AS1">Analiz!$B$12</definedName>
    <definedName name="BKDOC3AS2">Analiz!$C$12</definedName>
    <definedName name="BKDOC3GS">Analiz!$D$12</definedName>
    <definedName name="BKDOC3LAB">Analiz!$D$30</definedName>
    <definedName name="BKDOC3OD">Analiz!$D$22</definedName>
    <definedName name="BKDOC3PRJ">Analiz!$D$41</definedName>
    <definedName name="BKDOC3SUN">Analiz!$D$37</definedName>
    <definedName name="BKDOC3UYG">Analiz!$D$26</definedName>
    <definedName name="BKDOC4ALAN">Analiz!$E$33</definedName>
    <definedName name="BKDOC4AS1">Analiz!$B$13</definedName>
    <definedName name="BKDOC4AS2">Analiz!$C$13</definedName>
    <definedName name="BKDOC4GS">Analiz!$D$13</definedName>
    <definedName name="BKDOC4LAB">Analiz!$E$30</definedName>
    <definedName name="BKDOC4OD">Analiz!$E$22</definedName>
    <definedName name="BKDOC4PRJ">Analiz!$E$41</definedName>
    <definedName name="BKDOC4SUN">Analiz!$E$37</definedName>
    <definedName name="BKDOC4UYG">Analiz!$E$26</definedName>
    <definedName name="BKDOC5ALAN">Analiz!$F$33</definedName>
    <definedName name="BKDOC5AS1">Analiz!$B$14</definedName>
    <definedName name="BKDOC5AS2">Analiz!$C$14</definedName>
    <definedName name="BKDOC5GS">Analiz!$D$14</definedName>
    <definedName name="BKDOC5LAB">Analiz!$F$30</definedName>
    <definedName name="BKDOC5OD">Analiz!$F$22</definedName>
    <definedName name="BKDOC5PRJ">Analiz!$F$41</definedName>
    <definedName name="BKDOC5SUN">Analiz!$F$37</definedName>
    <definedName name="BKDOC5UYG">Analiz!$F$26</definedName>
    <definedName name="BKDOC6ALAN">Analiz!$G$33</definedName>
    <definedName name="BKDOC6AS1">Analiz!$B$15</definedName>
    <definedName name="BKDOC6AS2">Analiz!$C$15</definedName>
    <definedName name="BKDOC6GS">Analiz!$D$15</definedName>
    <definedName name="BKDOC6LAB">Analiz!$G$30</definedName>
    <definedName name="BKDOC6OD">Analiz!$G$22</definedName>
    <definedName name="BKDOC6PRJ">Analiz!$G$41</definedName>
    <definedName name="BKDOC6SUN">Analiz!$G$37</definedName>
    <definedName name="BKDOC6UYG">Analiz!$G$26</definedName>
    <definedName name="BKDOC7ALAN">Analiz!$H$33</definedName>
    <definedName name="BKDOC7AS1">Analiz!$B$16</definedName>
    <definedName name="BKDOC7AS2">Analiz!$C$16</definedName>
    <definedName name="BKDOC7GS">Analiz!$D$16</definedName>
    <definedName name="BKDOC7LAB">Analiz!$H$30</definedName>
    <definedName name="BKDOC7OD">Analiz!$H$22</definedName>
    <definedName name="BKDOC7PRJ">Analiz!$H$41</definedName>
    <definedName name="BKDOC7SUN">Analiz!$H$37</definedName>
    <definedName name="BKDOC7UYG">Analiz!$H$26</definedName>
    <definedName name="BKDOC8ALAN">Analiz!$I$33</definedName>
    <definedName name="BKDOC8AS1">Analiz!$B$17</definedName>
    <definedName name="BKDOC8AS2">Analiz!$C$17</definedName>
    <definedName name="BKDOC8GS">Analiz!$D$17</definedName>
    <definedName name="BKDOC8LAB">Analiz!$I$30</definedName>
    <definedName name="BKDOC8OD">Analiz!$I$22</definedName>
    <definedName name="BKDOC8PRJ">Analiz!$I$41</definedName>
    <definedName name="BKDOC8SUN">Analiz!$I$37</definedName>
    <definedName name="BKDOC8UYG">Analiz!$I$26</definedName>
    <definedName name="BOSALN1">'Diger Faaliyetler'!$M$10</definedName>
    <definedName name="BOSALN10">'Diger Faaliyetler'!$M$19</definedName>
    <definedName name="BOSALN2">'Diger Faaliyetler'!$M$11</definedName>
    <definedName name="BOSALN3">'Diger Faaliyetler'!$M$12</definedName>
    <definedName name="BOSALN4">'Diger Faaliyetler'!$M$13</definedName>
    <definedName name="BOSALN5">'Diger Faaliyetler'!$M$14</definedName>
    <definedName name="BOSALN6">'Diger Faaliyetler'!$M$15</definedName>
    <definedName name="BOSALN7">'Diger Faaliyetler'!$M$16</definedName>
    <definedName name="BOSALN8">'Diger Faaliyetler'!$M$17</definedName>
    <definedName name="BOSALN9">'Diger Faaliyetler'!$M$18</definedName>
    <definedName name="BOSLAB1">'Diger Faaliyetler'!$J$10</definedName>
    <definedName name="BOSLAB10">'Diger Faaliyetler'!$J$19</definedName>
    <definedName name="BOSLAB2">'Diger Faaliyetler'!$J$11</definedName>
    <definedName name="BOSLAB3">'Diger Faaliyetler'!$J$12</definedName>
    <definedName name="BOSLAB4">'Diger Faaliyetler'!$J$13</definedName>
    <definedName name="BOSLAB5">'Diger Faaliyetler'!$J$14</definedName>
    <definedName name="BOSLAB6">'Diger Faaliyetler'!$J$15</definedName>
    <definedName name="BOSLAB7">'Diger Faaliyetler'!$J$16</definedName>
    <definedName name="BOSLAB8">'Diger Faaliyetler'!$J$17</definedName>
    <definedName name="BOSLAB9">'Diger Faaliyetler'!$J$18</definedName>
    <definedName name="BOSOD1">'Diger Faaliyetler'!$D$10</definedName>
    <definedName name="BOSOD10">'Diger Faaliyetler'!$D$19</definedName>
    <definedName name="BOSOD2">'Diger Faaliyetler'!$D$11</definedName>
    <definedName name="BOSOD3">'Diger Faaliyetler'!$D$12</definedName>
    <definedName name="BOSOD4">'Diger Faaliyetler'!$D$13</definedName>
    <definedName name="BOSOD5">'Diger Faaliyetler'!$D$14</definedName>
    <definedName name="BOSOD6">'Diger Faaliyetler'!$D$15</definedName>
    <definedName name="BOSOD7">'Diger Faaliyetler'!$D$16</definedName>
    <definedName name="BOSOD8">'Diger Faaliyetler'!$D$17</definedName>
    <definedName name="BOSOD9">'Diger Faaliyetler'!$D$18</definedName>
    <definedName name="BOSPRO1">'Diger Faaliyetler'!$S$10</definedName>
    <definedName name="BOSPRO10">'Diger Faaliyetler'!$S$19</definedName>
    <definedName name="BOSPRO2">'Diger Faaliyetler'!$S$11</definedName>
    <definedName name="BOSPRO3">'Diger Faaliyetler'!$S$12</definedName>
    <definedName name="BOSPRO4">'Diger Faaliyetler'!$S$13</definedName>
    <definedName name="BOSPRO5">'Diger Faaliyetler'!$S$14</definedName>
    <definedName name="BOSPRO6">'Diger Faaliyetler'!$S$15</definedName>
    <definedName name="BOSPRO7">'Diger Faaliyetler'!$S$16</definedName>
    <definedName name="BOSPRO8">'Diger Faaliyetler'!$S$17</definedName>
    <definedName name="BOSPRO9">'Diger Faaliyetler'!$S$18</definedName>
    <definedName name="BOSSUN1">'Diger Faaliyetler'!$P$10</definedName>
    <definedName name="BOSSUN10">'Diger Faaliyetler'!$P$19</definedName>
    <definedName name="BOSSUN2">'Diger Faaliyetler'!$P$11</definedName>
    <definedName name="BOSSUN3">'Diger Faaliyetler'!$P$12</definedName>
    <definedName name="BOSSUN4">'Diger Faaliyetler'!$P$13</definedName>
    <definedName name="BOSSUN5">'Diger Faaliyetler'!$P$14</definedName>
    <definedName name="BOSSUN6">'Diger Faaliyetler'!$P$15</definedName>
    <definedName name="BOSSUN7">'Diger Faaliyetler'!$P$16</definedName>
    <definedName name="BOSSUN8">'Diger Faaliyetler'!$P$17</definedName>
    <definedName name="BOSSUN9">'Diger Faaliyetler'!$P$18</definedName>
    <definedName name="BOSUYG1">'Diger Faaliyetler'!$G$10</definedName>
    <definedName name="BOSUYG10">'Diger Faaliyetler'!$G$19</definedName>
    <definedName name="BOSUYG2">'Diger Faaliyetler'!$G$11</definedName>
    <definedName name="BOSUYG3">'Diger Faaliyetler'!$G$12</definedName>
    <definedName name="BOSUYG4">'Diger Faaliyetler'!$G$13</definedName>
    <definedName name="BOSUYG5">'Diger Faaliyetler'!$G$14</definedName>
    <definedName name="BOSUYG6">'Diger Faaliyetler'!$G$15</definedName>
    <definedName name="BOSUYG7">'Diger Faaliyetler'!$G$16</definedName>
    <definedName name="BOSUYG8">'Diger Faaliyetler'!$G$17</definedName>
    <definedName name="BOSUYG9">'Diger Faaliyetler'!$G$18</definedName>
    <definedName name="DDROC1ALAN">'Ders Degerlendirme Raporu'!$H$25</definedName>
    <definedName name="DDROC1AS1">'Ders Degerlendirme Raporu'!$B$11</definedName>
    <definedName name="DDROC1AS2">'Ders Degerlendirme Raporu'!$D$11</definedName>
    <definedName name="DDROC1GS">'Ders Degerlendirme Raporu'!$F$11</definedName>
    <definedName name="DDROC1LAB">'Ders Degerlendirme Raporu'!$F$25</definedName>
    <definedName name="DDROC1OD">'Ders Degerlendirme Raporu'!$B$25</definedName>
    <definedName name="DDROC1PRO">'Ders Degerlendirme Raporu'!$L$25</definedName>
    <definedName name="DDROC1SUN">'Ders Degerlendirme Raporu'!$J$25</definedName>
    <definedName name="DDROC1UYG">'Ders Degerlendirme Raporu'!$D$25</definedName>
    <definedName name="DDROC2ALAN">'Ders Degerlendirme Raporu'!$H$26</definedName>
    <definedName name="DDROC2AS1">'Ders Degerlendirme Raporu'!$B$12</definedName>
    <definedName name="DDROC2AS2">'Ders Degerlendirme Raporu'!$D$12</definedName>
    <definedName name="DDROC2GS">'Ders Degerlendirme Raporu'!$F$12</definedName>
    <definedName name="DDROC2LAB">'Ders Degerlendirme Raporu'!$F$26</definedName>
    <definedName name="DDROC2OD">'Ders Degerlendirme Raporu'!$B$26</definedName>
    <definedName name="DDROC2PRO">'Ders Degerlendirme Raporu'!$L$26</definedName>
    <definedName name="DDROC2SUN">'Ders Degerlendirme Raporu'!$J$26</definedName>
    <definedName name="DDROC2UYG">'Ders Degerlendirme Raporu'!$D$26</definedName>
    <definedName name="DDROC3ALAN">'Ders Degerlendirme Raporu'!$H$27</definedName>
    <definedName name="DDROC3AS1">'Ders Degerlendirme Raporu'!$B$13</definedName>
    <definedName name="DDROC3AS2">'Ders Degerlendirme Raporu'!$D$13</definedName>
    <definedName name="DDROC3GS">'Ders Degerlendirme Raporu'!$F$13</definedName>
    <definedName name="DDROC3LAB">'Ders Degerlendirme Raporu'!$F$27</definedName>
    <definedName name="DDROC3OD">'Ders Degerlendirme Raporu'!$B$27</definedName>
    <definedName name="DDROC3PRO">'Ders Degerlendirme Raporu'!$L$27</definedName>
    <definedName name="DDROC3SUN">'Ders Degerlendirme Raporu'!$J$27</definedName>
    <definedName name="DDROC3UYG">'Ders Degerlendirme Raporu'!$D$27</definedName>
    <definedName name="DDROC4ALAN">'Ders Degerlendirme Raporu'!$H$28</definedName>
    <definedName name="DDROC4AS1">'Ders Degerlendirme Raporu'!$B$14</definedName>
    <definedName name="DDROC4AS2">'Ders Degerlendirme Raporu'!$D$14</definedName>
    <definedName name="DDROC4GS">'Ders Degerlendirme Raporu'!$F$14</definedName>
    <definedName name="DDROC4LAB">'Ders Degerlendirme Raporu'!$F$28</definedName>
    <definedName name="DDROC4OD">'Ders Degerlendirme Raporu'!$B$28</definedName>
    <definedName name="DDROC4PRO">'Ders Degerlendirme Raporu'!$L$28</definedName>
    <definedName name="DDROC4SUN">'Ders Degerlendirme Raporu'!$J$28</definedName>
    <definedName name="DDROC4UYG">'Ders Degerlendirme Raporu'!$D$28</definedName>
    <definedName name="DDROC5ALAN">'Ders Degerlendirme Raporu'!$H$29</definedName>
    <definedName name="DDROC5AS1">'Ders Degerlendirme Raporu'!$B$15</definedName>
    <definedName name="DDROC5AS2">'Ders Degerlendirme Raporu'!$D$15</definedName>
    <definedName name="DDROC5GS">'Ders Degerlendirme Raporu'!$F$15</definedName>
    <definedName name="DDROC5LAB">'Ders Degerlendirme Raporu'!$F$29</definedName>
    <definedName name="DDROC5OD">'Ders Degerlendirme Raporu'!$B$29</definedName>
    <definedName name="DDROC5PRO">'Ders Degerlendirme Raporu'!$L$29</definedName>
    <definedName name="DDROC5SUN">'Ders Degerlendirme Raporu'!$J$29</definedName>
    <definedName name="DDROC5UYG">'Ders Degerlendirme Raporu'!$D$29</definedName>
    <definedName name="DDROC6ALAN">'Ders Degerlendirme Raporu'!$H$30</definedName>
    <definedName name="DDROC6AS1">'Ders Degerlendirme Raporu'!$B$16</definedName>
    <definedName name="DDROC6AS2">'Ders Degerlendirme Raporu'!$D$16</definedName>
    <definedName name="DDROC6GS">'Ders Degerlendirme Raporu'!$F$16</definedName>
    <definedName name="DDROC6LAB">'Ders Degerlendirme Raporu'!$F$30</definedName>
    <definedName name="DDROC6OD">'Ders Degerlendirme Raporu'!$B$30</definedName>
    <definedName name="DDROC6PRO">'Ders Degerlendirme Raporu'!$L$30</definedName>
    <definedName name="DDROC6SUN">'Ders Degerlendirme Raporu'!$J$30</definedName>
    <definedName name="DDROC6UYG">'Ders Degerlendirme Raporu'!$D$30</definedName>
    <definedName name="DDROC7ALAN">'Ders Degerlendirme Raporu'!$H$31</definedName>
    <definedName name="DDROC7AS1">'Ders Degerlendirme Raporu'!$B$17</definedName>
    <definedName name="DDROC7AS2">'Ders Degerlendirme Raporu'!$D$17</definedName>
    <definedName name="DDROC7GS">'Ders Degerlendirme Raporu'!$F$17</definedName>
    <definedName name="DDROC7LAB">'Ders Degerlendirme Raporu'!$F$31</definedName>
    <definedName name="DDROC7OD">'Ders Degerlendirme Raporu'!$B$31</definedName>
    <definedName name="DDROC7PRO">'Ders Degerlendirme Raporu'!$L$31</definedName>
    <definedName name="DDROC7SUN">'Ders Degerlendirme Raporu'!$J$31</definedName>
    <definedName name="DDROC7UYG">'Ders Degerlendirme Raporu'!$D$31</definedName>
    <definedName name="DDROC8ALAN">'Ders Degerlendirme Raporu'!$H$32</definedName>
    <definedName name="DDROC8AS1">'Ders Degerlendirme Raporu'!$B$18</definedName>
    <definedName name="DDROC8AS2">'Ders Degerlendirme Raporu'!$D$18</definedName>
    <definedName name="DDROC8GS">'Ders Degerlendirme Raporu'!$F$18</definedName>
    <definedName name="DDROC8LAB">'Ders Degerlendirme Raporu'!$F$32</definedName>
    <definedName name="DDROC8OD">'Ders Degerlendirme Raporu'!$B$32</definedName>
    <definedName name="DDROC8PRO">'Ders Degerlendirme Raporu'!$L$32</definedName>
    <definedName name="DDROC8SUN">'Ders Degerlendirme Raporu'!$J$32</definedName>
    <definedName name="DDROC8UYG">'Ders Degerlendirme Raporu'!$D$32</definedName>
    <definedName name="KOSALN1">'Diger Faaliyetler'!$L$10</definedName>
    <definedName name="KOSALN10">'Diger Faaliyetler'!$L$19</definedName>
    <definedName name="KOSALN2">'Diger Faaliyetler'!$L$11</definedName>
    <definedName name="KOSALN3">'Diger Faaliyetler'!$L$12</definedName>
    <definedName name="KOSALN4">'Diger Faaliyetler'!$L$13</definedName>
    <definedName name="KOSALN5">'Diger Faaliyetler'!$L$14</definedName>
    <definedName name="KOSALN6">'Diger Faaliyetler'!$L$15</definedName>
    <definedName name="KOSALN7">'Diger Faaliyetler'!$L$16</definedName>
    <definedName name="KOSALN8">'Diger Faaliyetler'!$L$17</definedName>
    <definedName name="KOSALN9">'Diger Faaliyetler'!$L$18</definedName>
    <definedName name="KOSLAB1">'Diger Faaliyetler'!$I$10</definedName>
    <definedName name="KOSLAB10">'Diger Faaliyetler'!$I$19</definedName>
    <definedName name="KOSLAB2">'Diger Faaliyetler'!$I$11</definedName>
    <definedName name="KOSLAB3">'Diger Faaliyetler'!$I$12</definedName>
    <definedName name="KOSLAB4">'Diger Faaliyetler'!$I$13</definedName>
    <definedName name="KOSLAB5">'Diger Faaliyetler'!$I$14</definedName>
    <definedName name="KOSLAB6">'Diger Faaliyetler'!$I$15</definedName>
    <definedName name="KOSLAB7">'Diger Faaliyetler'!$I$16</definedName>
    <definedName name="KOSLAB8">'Diger Faaliyetler'!$I$17</definedName>
    <definedName name="KOSLAB9">'Diger Faaliyetler'!$I$18</definedName>
    <definedName name="KOSOD1">'Diger Faaliyetler'!$C$10</definedName>
    <definedName name="KOSOD10">'Diger Faaliyetler'!$C$19</definedName>
    <definedName name="KOSOD2">'Diger Faaliyetler'!$C$11</definedName>
    <definedName name="KOSOD3">'Diger Faaliyetler'!$C$12</definedName>
    <definedName name="KOSOD4">'Diger Faaliyetler'!$C$13</definedName>
    <definedName name="KOSOD5">'Diger Faaliyetler'!$C$14</definedName>
    <definedName name="KOSOD6">'Diger Faaliyetler'!$C$15</definedName>
    <definedName name="KOSOD7">'Diger Faaliyetler'!$C$16</definedName>
    <definedName name="KOSOD8">'Diger Faaliyetler'!$C$17</definedName>
    <definedName name="KOSOD9">'Diger Faaliyetler'!$C$18</definedName>
    <definedName name="KOSPRO1">'Diger Faaliyetler'!$R$10</definedName>
    <definedName name="KOSPRO10">'Diger Faaliyetler'!$R$19</definedName>
    <definedName name="KOSPRO2">'Diger Faaliyetler'!$R$11</definedName>
    <definedName name="KOSPRO3">'Diger Faaliyetler'!$R$12</definedName>
    <definedName name="KOSPRO4">'Diger Faaliyetler'!$R$13</definedName>
    <definedName name="KOSPRO5">'Diger Faaliyetler'!$R$14</definedName>
    <definedName name="KOSPRO6">'Diger Faaliyetler'!$R$15</definedName>
    <definedName name="KOSPRO7">'Diger Faaliyetler'!$R$16</definedName>
    <definedName name="KOSPRO8">'Diger Faaliyetler'!$R$17</definedName>
    <definedName name="KOSPRO9">'Diger Faaliyetler'!$R$18</definedName>
    <definedName name="KOSSUN1">'Diger Faaliyetler'!$O$10</definedName>
    <definedName name="KOSSUN10">'Diger Faaliyetler'!$O$19</definedName>
    <definedName name="KOSSUN2">'Diger Faaliyetler'!$O$11</definedName>
    <definedName name="KOSSUN3">'Diger Faaliyetler'!$O$12</definedName>
    <definedName name="KOSSUN4">'Diger Faaliyetler'!$O$13</definedName>
    <definedName name="KOSSUN5">'Diger Faaliyetler'!$O$14</definedName>
    <definedName name="KOSSUN6">'Diger Faaliyetler'!$O$15</definedName>
    <definedName name="KOSSUN7">'Diger Faaliyetler'!$O$16</definedName>
    <definedName name="KOSSUN8">'Diger Faaliyetler'!$O$17</definedName>
    <definedName name="KOSSUN9">'Diger Faaliyetler'!$O$18</definedName>
    <definedName name="KOSUYG1">'Diger Faaliyetler'!$F$10</definedName>
    <definedName name="KOSUYG10">'Diger Faaliyetler'!$F$19</definedName>
    <definedName name="KOSUYG2">'Diger Faaliyetler'!$F$11</definedName>
    <definedName name="KOSUYG3">'Diger Faaliyetler'!$F$12</definedName>
    <definedName name="KOSUYG4">'Diger Faaliyetler'!$F$13</definedName>
    <definedName name="KOSUYG5">'Diger Faaliyetler'!$F$14</definedName>
    <definedName name="KOSUYG6">'Diger Faaliyetler'!$F$15</definedName>
    <definedName name="KOSUYG7">'Diger Faaliyetler'!$F$16</definedName>
    <definedName name="KOSUYG8">'Diger Faaliyetler'!$F$17</definedName>
    <definedName name="KOSUYG9">'Diger Faaliyetler'!$F$18</definedName>
    <definedName name="Not_Dagilimi">'Basari Dagilimi'!$A$3:$B$15</definedName>
    <definedName name="NUMALAN">'Diger Faaliyetler'!$K$8</definedName>
    <definedName name="NUMLAB">'Diger Faaliyetler'!$H$8</definedName>
    <definedName name="NUMODEV">'Diger Faaliyetler'!$B$8</definedName>
    <definedName name="NUMPROJE">'Diger Faaliyetler'!$Q$8</definedName>
    <definedName name="NUMSUNUM">'Diger Faaliyetler'!$N$8</definedName>
    <definedName name="NUMUYG">'Diger Faaliyetler'!$E$8</definedName>
    <definedName name="OSAS1">Sinavlar!$B$8</definedName>
    <definedName name="OSAS2">Sinavlar!$D$8</definedName>
    <definedName name="OSGS">Sinavlar!$F$8</definedName>
    <definedName name="OSOD1">#REF!</definedName>
    <definedName name="OSOD10">#REF!</definedName>
    <definedName name="OSOD2">#REF!</definedName>
    <definedName name="OSOD3">#REF!</definedName>
    <definedName name="OSOD4">#REF!</definedName>
    <definedName name="OSOD5">#REF!</definedName>
    <definedName name="OSOD6">#REF!</definedName>
    <definedName name="OSOD7">#REF!</definedName>
    <definedName name="OSOD8">#REF!</definedName>
    <definedName name="OSOD9">#REF!</definedName>
    <definedName name="OSTOPLAM">Kapak!$C$22</definedName>
    <definedName name="Sec">Analiz!$A$2:$A$6</definedName>
    <definedName name="SSAS1">Sinavlar!$B$9</definedName>
    <definedName name="SSAS2">Sinavlar!$D$9</definedName>
    <definedName name="SSGS">Sinavlar!$F$9</definedName>
    <definedName name="SSOD1">#REF!</definedName>
    <definedName name="SSOD10">#REF!</definedName>
    <definedName name="SSOD2">#REF!</definedName>
    <definedName name="SSOD3">#REF!</definedName>
    <definedName name="SSOD4">#REF!</definedName>
    <definedName name="SSOD5">#REF!</definedName>
    <definedName name="SSOD6">#REF!</definedName>
    <definedName name="SSOD7">#REF!</definedName>
    <definedName name="SSOD8">#REF!</definedName>
    <definedName name="SSOD9">#REF!</definedName>
    <definedName name="TAB_ALAN">'Diger Faaliyetler'!$K$10:$M$25</definedName>
    <definedName name="TAB_AS1">Sinavlar!$B$11:$C$35</definedName>
    <definedName name="TAB_AS2">Sinavlar!$D$11:$E$60</definedName>
    <definedName name="TAB_GS">Sinavlar!$F$11:$G$60</definedName>
    <definedName name="TAB_LAB">'Diger Faaliyetler'!$H$10:$J$25</definedName>
    <definedName name="TAB_ODEV">'Diger Faaliyetler'!$B$10:$D$25</definedName>
    <definedName name="TAB_PROJE">'Diger Faaliyetler'!$Q$10:$S$25</definedName>
    <definedName name="TAB_SUNUM">'Diger Faaliyetler'!$N$10:$P$25</definedName>
    <definedName name="TAB_UYG">'Diger Faaliyetler'!$E$10:$G$25</definedName>
    <definedName name="YETER">Analiz!$C$2:$C$4</definedName>
  </definedNames>
  <calcPr calcId="191029" refMode="R1C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M8" i="10" l="1"/>
  <c r="EN8" i="10" s="1"/>
  <c r="IQ7" i="10"/>
  <c r="IQ8" i="10" s="1"/>
  <c r="EM7" i="10"/>
  <c r="EN7" i="10" s="1"/>
  <c r="EF7" i="10"/>
  <c r="EG7" i="10" s="1"/>
  <c r="EH7" i="10" s="1"/>
  <c r="CP7" i="10"/>
  <c r="AW7" i="10"/>
  <c r="HL6" i="10"/>
  <c r="HJ6" i="10"/>
  <c r="HK6" i="10" s="1"/>
  <c r="GP6" i="10"/>
  <c r="GQ6" i="10" s="1"/>
  <c r="GR6" i="10" s="1"/>
  <c r="FZ6" i="10"/>
  <c r="FZ7" i="10" s="1"/>
  <c r="FT6" i="10"/>
  <c r="EO6" i="10"/>
  <c r="EM6" i="10"/>
  <c r="EN6" i="10" s="1"/>
  <c r="EI6" i="10"/>
  <c r="EI7" i="10" s="1"/>
  <c r="EH6" i="10"/>
  <c r="BZ6" i="10"/>
  <c r="CA6" i="10" s="1"/>
  <c r="CB6" i="10" s="1"/>
  <c r="CC6" i="10" s="1"/>
  <c r="BQ6" i="10"/>
  <c r="BJ6" i="10"/>
  <c r="BK6" i="10" s="1"/>
  <c r="BL6" i="10" s="1"/>
  <c r="AW6" i="10"/>
  <c r="AX6" i="10" s="1"/>
  <c r="AY6" i="10" s="1"/>
  <c r="AZ6" i="10" s="1"/>
  <c r="AB6" i="10"/>
  <c r="AB7" i="10" s="1"/>
  <c r="IQ5" i="10"/>
  <c r="IQ6" i="10" s="1"/>
  <c r="IR6" i="10" s="1"/>
  <c r="IS6" i="10" s="1"/>
  <c r="II5" i="10"/>
  <c r="IJ5" i="10" s="1"/>
  <c r="IE5" i="10"/>
  <c r="IE6" i="10" s="1"/>
  <c r="IB5" i="10"/>
  <c r="IB6" i="10" s="1"/>
  <c r="HX5" i="10"/>
  <c r="HO5" i="10"/>
  <c r="HM5" i="10"/>
  <c r="HN5" i="10" s="1"/>
  <c r="HL5" i="10"/>
  <c r="HI5" i="10"/>
  <c r="HI6" i="10" s="1"/>
  <c r="HI7" i="10" s="1"/>
  <c r="HF5" i="10"/>
  <c r="GS5" i="10"/>
  <c r="GP5" i="10"/>
  <c r="GQ5" i="10" s="1"/>
  <c r="GR5" i="10" s="1"/>
  <c r="GD5" i="10"/>
  <c r="FZ5" i="10"/>
  <c r="GA5" i="10" s="1"/>
  <c r="GB5" i="10" s="1"/>
  <c r="FW5" i="10"/>
  <c r="FW6" i="10" s="1"/>
  <c r="FT5" i="10"/>
  <c r="FU5" i="10" s="1"/>
  <c r="FV5" i="10" s="1"/>
  <c r="FQ5" i="10"/>
  <c r="FK5" i="10"/>
  <c r="FJ5" i="10"/>
  <c r="FH5" i="10"/>
  <c r="FI5" i="10" s="1"/>
  <c r="ER5" i="10"/>
  <c r="EO5" i="10"/>
  <c r="EP5" i="10" s="1"/>
  <c r="EQ5" i="10" s="1"/>
  <c r="EM5" i="10"/>
  <c r="EN5" i="10" s="1"/>
  <c r="EI5" i="10"/>
  <c r="EJ5" i="10" s="1"/>
  <c r="EK5" i="10" s="1"/>
  <c r="EG5" i="10"/>
  <c r="EH5" i="10" s="1"/>
  <c r="DY5" i="10"/>
  <c r="DG5" i="10"/>
  <c r="DB5" i="10"/>
  <c r="DC5" i="10" s="1"/>
  <c r="DD5" i="10" s="1"/>
  <c r="DE5" i="10" s="1"/>
  <c r="CX5" i="10"/>
  <c r="CX6" i="10" s="1"/>
  <c r="CP5" i="10"/>
  <c r="CP6" i="10" s="1"/>
  <c r="CQ6" i="10" s="1"/>
  <c r="CR6" i="10" s="1"/>
  <c r="CS6" i="10" s="1"/>
  <c r="CH5" i="10"/>
  <c r="CH6" i="10" s="1"/>
  <c r="CI6" i="10" s="1"/>
  <c r="CJ6" i="10" s="1"/>
  <c r="CK6" i="10" s="1"/>
  <c r="CB5" i="10"/>
  <c r="CC5" i="10" s="1"/>
  <c r="BS5" i="10"/>
  <c r="BT5" i="10" s="1"/>
  <c r="BM5" i="10"/>
  <c r="BM6" i="10" s="1"/>
  <c r="BJ5" i="10"/>
  <c r="BK5" i="10" s="1"/>
  <c r="BL5" i="10" s="1"/>
  <c r="BI5" i="10"/>
  <c r="BI6" i="10" s="1"/>
  <c r="BI7" i="10" s="1"/>
  <c r="AX5" i="10"/>
  <c r="AY5" i="10" s="1"/>
  <c r="AZ5" i="10" s="1"/>
  <c r="AW5" i="10"/>
  <c r="AN5" i="10"/>
  <c r="AF5" i="10"/>
  <c r="AG5" i="10" s="1"/>
  <c r="AH5" i="10" s="1"/>
  <c r="AI5" i="10" s="1"/>
  <c r="AC5" i="10"/>
  <c r="AD5" i="10" s="1"/>
  <c r="AE5" i="10" s="1"/>
  <c r="AB5" i="10"/>
  <c r="AA5" i="10"/>
  <c r="X5" i="10"/>
  <c r="Y5" i="10" s="1"/>
  <c r="Z5" i="10" s="1"/>
  <c r="L5" i="10"/>
  <c r="IX4" i="10"/>
  <c r="IW4" i="10"/>
  <c r="IW5" i="10" s="1"/>
  <c r="IU4" i="10"/>
  <c r="IT4" i="10"/>
  <c r="IT5" i="10" s="1"/>
  <c r="IU5" i="10" s="1"/>
  <c r="IV5" i="10" s="1"/>
  <c r="IR4" i="10"/>
  <c r="IQ4" i="10"/>
  <c r="IO4" i="10"/>
  <c r="IN4" i="10"/>
  <c r="IN5" i="10" s="1"/>
  <c r="IL4" i="10"/>
  <c r="IK4" i="10"/>
  <c r="IK5" i="10" s="1"/>
  <c r="II4" i="10"/>
  <c r="IH4" i="10"/>
  <c r="IH5" i="10" s="1"/>
  <c r="IH6" i="10" s="1"/>
  <c r="IF4" i="10"/>
  <c r="IE4" i="10"/>
  <c r="IC4" i="10"/>
  <c r="IB4" i="10"/>
  <c r="HY4" i="10"/>
  <c r="HX4" i="10"/>
  <c r="HV4" i="10"/>
  <c r="HU4" i="10"/>
  <c r="HU5" i="10" s="1"/>
  <c r="HS4" i="10"/>
  <c r="HR4" i="10"/>
  <c r="HR5" i="10" s="1"/>
  <c r="HP4" i="10"/>
  <c r="HO4" i="10"/>
  <c r="HM4" i="10"/>
  <c r="HL4" i="10"/>
  <c r="HJ4" i="10"/>
  <c r="HI4" i="10"/>
  <c r="HG4" i="10"/>
  <c r="HF4" i="10"/>
  <c r="HD4" i="10"/>
  <c r="HC4" i="10"/>
  <c r="HC5" i="10" s="1"/>
  <c r="GZ4" i="10"/>
  <c r="GY4" i="10"/>
  <c r="GY5" i="10" s="1"/>
  <c r="GW4" i="10"/>
  <c r="GV4" i="10"/>
  <c r="GV5" i="10" s="1"/>
  <c r="GT4" i="10"/>
  <c r="GS4" i="10"/>
  <c r="GQ4" i="10"/>
  <c r="GP4" i="10"/>
  <c r="GN4" i="10"/>
  <c r="GM4" i="10"/>
  <c r="GM5" i="10" s="1"/>
  <c r="GK4" i="10"/>
  <c r="GJ4" i="10"/>
  <c r="GJ5" i="10" s="1"/>
  <c r="GH4" i="10"/>
  <c r="GG4" i="10"/>
  <c r="GG5" i="10" s="1"/>
  <c r="GE4" i="10"/>
  <c r="GD4" i="10"/>
  <c r="GA4" i="10"/>
  <c r="FZ4" i="10"/>
  <c r="FX4" i="10"/>
  <c r="FW4" i="10"/>
  <c r="FU4" i="10"/>
  <c r="FT4" i="10"/>
  <c r="FR4" i="10"/>
  <c r="FQ4" i="10"/>
  <c r="FO4" i="10"/>
  <c r="FN4" i="10"/>
  <c r="FN5" i="10" s="1"/>
  <c r="FL4" i="10"/>
  <c r="FK4" i="10"/>
  <c r="FI4" i="10"/>
  <c r="FH4" i="10"/>
  <c r="FF4" i="10"/>
  <c r="FE4" i="10"/>
  <c r="FE5" i="10" s="1"/>
  <c r="FB4" i="10"/>
  <c r="FA4" i="10"/>
  <c r="FA5" i="10" s="1"/>
  <c r="EY4" i="10"/>
  <c r="EX4" i="10"/>
  <c r="EX5" i="10" s="1"/>
  <c r="EV4" i="10"/>
  <c r="EU4" i="10"/>
  <c r="EU5" i="10" s="1"/>
  <c r="ES4" i="10"/>
  <c r="ER4" i="10"/>
  <c r="EP4" i="10"/>
  <c r="EO4" i="10"/>
  <c r="EM4" i="10"/>
  <c r="EL4" i="10"/>
  <c r="EL5" i="10" s="1"/>
  <c r="EL6" i="10" s="1"/>
  <c r="EL7" i="10" s="1"/>
  <c r="EL8" i="10" s="1"/>
  <c r="EL9" i="10" s="1"/>
  <c r="EJ4" i="10"/>
  <c r="EI4" i="10"/>
  <c r="EG4" i="10"/>
  <c r="EF4" i="10"/>
  <c r="EF5" i="10" s="1"/>
  <c r="EF6" i="10" s="1"/>
  <c r="EG6" i="10" s="1"/>
  <c r="EC4" i="10"/>
  <c r="EB4" i="10"/>
  <c r="EB5" i="10" s="1"/>
  <c r="DZ4" i="10"/>
  <c r="DY4" i="10"/>
  <c r="DW4" i="10"/>
  <c r="DV4" i="10"/>
  <c r="DV5" i="10" s="1"/>
  <c r="DT4" i="10"/>
  <c r="DS4" i="10"/>
  <c r="DS5" i="10" s="1"/>
  <c r="DQ4" i="10"/>
  <c r="DP4" i="10"/>
  <c r="DP5" i="10" s="1"/>
  <c r="DN4" i="10"/>
  <c r="DM4" i="10"/>
  <c r="DM5" i="10" s="1"/>
  <c r="DK4" i="10"/>
  <c r="DJ4" i="10"/>
  <c r="DJ5" i="10" s="1"/>
  <c r="DH4" i="10"/>
  <c r="DG4" i="10"/>
  <c r="DC4" i="10"/>
  <c r="DB4" i="10"/>
  <c r="CY4" i="10"/>
  <c r="CX4" i="10"/>
  <c r="CU4" i="10"/>
  <c r="CT4" i="10"/>
  <c r="CT5" i="10" s="1"/>
  <c r="CQ4" i="10"/>
  <c r="CP4" i="10"/>
  <c r="CM4" i="10"/>
  <c r="CL4" i="10"/>
  <c r="CL5" i="10" s="1"/>
  <c r="CI4" i="10"/>
  <c r="CH4" i="10"/>
  <c r="CE4" i="10"/>
  <c r="CD4" i="10"/>
  <c r="CD5" i="10" s="1"/>
  <c r="CA4" i="10"/>
  <c r="BZ4" i="10"/>
  <c r="BZ5" i="10" s="1"/>
  <c r="CA5" i="10" s="1"/>
  <c r="BV4" i="10"/>
  <c r="BU4" i="10"/>
  <c r="BU5" i="10" s="1"/>
  <c r="BR4" i="10"/>
  <c r="BQ4" i="10"/>
  <c r="BQ5" i="10" s="1"/>
  <c r="BR5" i="10" s="1"/>
  <c r="BN4" i="10"/>
  <c r="BM4" i="10"/>
  <c r="BJ4" i="10"/>
  <c r="BI4" i="10"/>
  <c r="BF4" i="10"/>
  <c r="BE4" i="10"/>
  <c r="BE5" i="10" s="1"/>
  <c r="BF5" i="10" s="1"/>
  <c r="BG5" i="10" s="1"/>
  <c r="BH5" i="10" s="1"/>
  <c r="BB4" i="10"/>
  <c r="BA4" i="10"/>
  <c r="BA5" i="10" s="1"/>
  <c r="AX4" i="10"/>
  <c r="AW4" i="10"/>
  <c r="AT4" i="10"/>
  <c r="AS4" i="10"/>
  <c r="AS5" i="10" s="1"/>
  <c r="AO4" i="10"/>
  <c r="AN4" i="10"/>
  <c r="AK4" i="10"/>
  <c r="AJ4" i="10"/>
  <c r="AJ5" i="10" s="1"/>
  <c r="AG4" i="10"/>
  <c r="AF4" i="10"/>
  <c r="AC4" i="10"/>
  <c r="AB4" i="10"/>
  <c r="Y4" i="10"/>
  <c r="X4" i="10"/>
  <c r="U4" i="10"/>
  <c r="T4" i="10"/>
  <c r="T5" i="10" s="1"/>
  <c r="U5" i="10" s="1"/>
  <c r="V5" i="10" s="1"/>
  <c r="W5" i="10" s="1"/>
  <c r="Q4" i="10"/>
  <c r="P4" i="10"/>
  <c r="P5" i="10" s="1"/>
  <c r="M4" i="10"/>
  <c r="L4" i="10"/>
  <c r="A10" i="7"/>
  <c r="A9" i="7"/>
  <c r="A8" i="7"/>
  <c r="A7" i="7"/>
  <c r="A6" i="7"/>
  <c r="A5" i="7"/>
  <c r="A4" i="7"/>
  <c r="A3" i="7"/>
  <c r="A32" i="5"/>
  <c r="A31" i="5"/>
  <c r="A30" i="5"/>
  <c r="A29" i="5"/>
  <c r="A28" i="5"/>
  <c r="A27" i="5"/>
  <c r="A26" i="5"/>
  <c r="A25" i="5"/>
  <c r="L23" i="5"/>
  <c r="J23" i="5"/>
  <c r="H23" i="5"/>
  <c r="F23" i="5"/>
  <c r="D23" i="5"/>
  <c r="B23" i="5"/>
  <c r="F9" i="5"/>
  <c r="D9" i="5"/>
  <c r="B9" i="5"/>
  <c r="B5" i="5"/>
  <c r="B4" i="5"/>
  <c r="B3" i="5"/>
  <c r="B2" i="5"/>
  <c r="B1" i="5"/>
  <c r="Q20" i="4"/>
  <c r="Q21" i="4" s="1"/>
  <c r="Q22" i="4" s="1"/>
  <c r="Q23" i="4" s="1"/>
  <c r="Q24" i="4" s="1"/>
  <c r="Q25" i="4" s="1"/>
  <c r="Q10" i="4"/>
  <c r="Q11" i="4" s="1"/>
  <c r="Q12" i="4" s="1"/>
  <c r="Q13" i="4" s="1"/>
  <c r="Q14" i="4" s="1"/>
  <c r="Q15" i="4" s="1"/>
  <c r="Q16" i="4" s="1"/>
  <c r="Q17" i="4" s="1"/>
  <c r="Q18" i="4" s="1"/>
  <c r="Q19" i="4" s="1"/>
  <c r="N10" i="4"/>
  <c r="K10" i="4"/>
  <c r="H10" i="4"/>
  <c r="E10" i="4"/>
  <c r="B10" i="4"/>
  <c r="E5" i="4"/>
  <c r="D5" i="4"/>
  <c r="C5" i="4"/>
  <c r="D4" i="4"/>
  <c r="C4" i="4"/>
  <c r="E3" i="4"/>
  <c r="D3" i="4"/>
  <c r="C3" i="4"/>
  <c r="E2" i="4"/>
  <c r="D2" i="4"/>
  <c r="C2" i="4"/>
  <c r="B2" i="4"/>
  <c r="E1" i="4"/>
  <c r="D1" i="4"/>
  <c r="C1" i="4"/>
  <c r="B14" i="3"/>
  <c r="B15" i="3" s="1"/>
  <c r="B16" i="3" s="1"/>
  <c r="B17" i="3" s="1"/>
  <c r="B18" i="3" s="1"/>
  <c r="B19" i="3" s="1"/>
  <c r="B20" i="3" s="1"/>
  <c r="F11" i="3"/>
  <c r="F12" i="3" s="1"/>
  <c r="D11" i="3"/>
  <c r="D12" i="3" s="1"/>
  <c r="D13" i="3" s="1"/>
  <c r="D14" i="3" s="1"/>
  <c r="D15" i="3" s="1"/>
  <c r="D16" i="3" s="1"/>
  <c r="D17" i="3" s="1"/>
  <c r="D18" i="3" s="1"/>
  <c r="D19" i="3" s="1"/>
  <c r="D20" i="3" s="1"/>
  <c r="D21" i="3" s="1"/>
  <c r="D22" i="3" s="1"/>
  <c r="D23" i="3" s="1"/>
  <c r="D24" i="3" s="1"/>
  <c r="D25" i="3" s="1"/>
  <c r="D26" i="3" s="1"/>
  <c r="D27" i="3" s="1"/>
  <c r="D28" i="3" s="1"/>
  <c r="D29" i="3" s="1"/>
  <c r="D30" i="3" s="1"/>
  <c r="D31" i="3" s="1"/>
  <c r="D32" i="3" s="1"/>
  <c r="D33" i="3" s="1"/>
  <c r="D34" i="3" s="1"/>
  <c r="D35" i="3" s="1"/>
  <c r="D36" i="3" s="1"/>
  <c r="D37" i="3" s="1"/>
  <c r="D38" i="3" s="1"/>
  <c r="D39" i="3" s="1"/>
  <c r="D40" i="3" s="1"/>
  <c r="D41" i="3" s="1"/>
  <c r="D42" i="3" s="1"/>
  <c r="D43" i="3" s="1"/>
  <c r="D44" i="3" s="1"/>
  <c r="D45" i="3" s="1"/>
  <c r="D46" i="3" s="1"/>
  <c r="D47" i="3" s="1"/>
  <c r="D48" i="3" s="1"/>
  <c r="D49" i="3" s="1"/>
  <c r="D50" i="3" s="1"/>
  <c r="D51" i="3" s="1"/>
  <c r="D52" i="3" s="1"/>
  <c r="D53" i="3" s="1"/>
  <c r="D54" i="3" s="1"/>
  <c r="D55" i="3" s="1"/>
  <c r="D56" i="3" s="1"/>
  <c r="D57" i="3" s="1"/>
  <c r="D58" i="3" s="1"/>
  <c r="D59" i="3" s="1"/>
  <c r="D60" i="3" s="1"/>
  <c r="B11" i="3"/>
  <c r="B12" i="3" s="1"/>
  <c r="B13" i="3" s="1"/>
  <c r="B5" i="3"/>
  <c r="B5" i="4" s="1"/>
  <c r="B4" i="3"/>
  <c r="B4" i="4" s="1"/>
  <c r="B3" i="3"/>
  <c r="B3" i="4" s="1"/>
  <c r="B2" i="3"/>
  <c r="B1" i="3"/>
  <c r="B1" i="4" s="1"/>
  <c r="B21" i="3" l="1"/>
  <c r="B22" i="3" s="1"/>
  <c r="B23" i="3" s="1"/>
  <c r="B24" i="3" s="1"/>
  <c r="B25" i="3" s="1"/>
  <c r="B26" i="3" s="1"/>
  <c r="B27" i="3" s="1"/>
  <c r="B28" i="3" s="1"/>
  <c r="B29" i="3" s="1"/>
  <c r="B30" i="3" s="1"/>
  <c r="B31" i="3" s="1"/>
  <c r="B32" i="3" s="1"/>
  <c r="B33" i="3" s="1"/>
  <c r="B34" i="3" s="1"/>
  <c r="B35" i="3" s="1"/>
  <c r="B36" i="3" s="1"/>
  <c r="B37" i="3" s="1"/>
  <c r="B38" i="3" s="1"/>
  <c r="B39" i="3" s="1"/>
  <c r="B40" i="3" s="1"/>
  <c r="B41" i="3" s="1"/>
  <c r="B42" i="3" s="1"/>
  <c r="B43" i="3" s="1"/>
  <c r="B44" i="3" s="1"/>
  <c r="B45" i="3" s="1"/>
  <c r="B46" i="3" s="1"/>
  <c r="B47" i="3" s="1"/>
  <c r="B48" i="3" s="1"/>
  <c r="B49" i="3" s="1"/>
  <c r="B50" i="3" s="1"/>
  <c r="B51" i="3" s="1"/>
  <c r="B52" i="3" s="1"/>
  <c r="B53" i="3" s="1"/>
  <c r="B54" i="3" s="1"/>
  <c r="B55" i="3" s="1"/>
  <c r="B56" i="3" s="1"/>
  <c r="B57" i="3" s="1"/>
  <c r="B58" i="3" s="1"/>
  <c r="B59" i="3" s="1"/>
  <c r="B60" i="3" s="1"/>
  <c r="AH4" i="10"/>
  <c r="AI4" i="10" s="1"/>
  <c r="CX7" i="10"/>
  <c r="CY6" i="10"/>
  <c r="CZ6" i="10" s="1"/>
  <c r="DA6" i="10" s="1"/>
  <c r="EI8" i="10"/>
  <c r="EJ7" i="10"/>
  <c r="EK7" i="10" s="1"/>
  <c r="IR7" i="10"/>
  <c r="IS7" i="10" s="1"/>
  <c r="GN5" i="10"/>
  <c r="GO5" i="10" s="1"/>
  <c r="GM6" i="10"/>
  <c r="ID4" i="10"/>
  <c r="AJ6" i="10"/>
  <c r="AK5" i="10"/>
  <c r="AL5" i="10" s="1"/>
  <c r="AM5" i="10" s="1"/>
  <c r="FK6" i="10"/>
  <c r="FL5" i="10"/>
  <c r="FM5" i="10" s="1"/>
  <c r="BK4" i="10"/>
  <c r="BL4" i="10" s="1"/>
  <c r="BI8" i="10"/>
  <c r="BJ7" i="10"/>
  <c r="BK7" i="10" s="1"/>
  <c r="BL7" i="10" s="1"/>
  <c r="HI8" i="10"/>
  <c r="HJ7" i="10"/>
  <c r="HK7" i="10" s="1"/>
  <c r="EF8" i="10"/>
  <c r="DN5" i="10"/>
  <c r="DO5" i="10" s="1"/>
  <c r="DM6" i="10"/>
  <c r="IQ9" i="10"/>
  <c r="IR8" i="10"/>
  <c r="IS8" i="10" s="1"/>
  <c r="FR5" i="10"/>
  <c r="FS5" i="10" s="1"/>
  <c r="FQ6" i="10"/>
  <c r="DR4" i="10"/>
  <c r="DT5" i="10"/>
  <c r="DU5" i="10" s="1"/>
  <c r="DS6" i="10"/>
  <c r="CH7" i="10"/>
  <c r="DV6" i="10"/>
  <c r="DW5" i="10"/>
  <c r="DX5" i="10" s="1"/>
  <c r="AC6" i="10"/>
  <c r="AD6" i="10" s="1"/>
  <c r="AE6" i="10" s="1"/>
  <c r="AU4" i="10"/>
  <c r="AV4" i="10" s="1"/>
  <c r="CY5" i="10"/>
  <c r="CZ5" i="10" s="1"/>
  <c r="DA5" i="10" s="1"/>
  <c r="IO5" i="10"/>
  <c r="IP5" i="10" s="1"/>
  <c r="IN6" i="10"/>
  <c r="IP4" i="10"/>
  <c r="GS6" i="10"/>
  <c r="GT5" i="10"/>
  <c r="GU5" i="10" s="1"/>
  <c r="E11" i="4"/>
  <c r="HL7" i="10"/>
  <c r="HM6" i="10"/>
  <c r="HN6" i="10" s="1"/>
  <c r="FF5" i="10"/>
  <c r="FG5" i="10" s="1"/>
  <c r="FE6" i="10"/>
  <c r="BM7" i="10"/>
  <c r="BN6" i="10"/>
  <c r="BO6" i="10" s="1"/>
  <c r="BP6" i="10" s="1"/>
  <c r="IT6" i="10"/>
  <c r="AW8" i="10"/>
  <c r="AX7" i="10"/>
  <c r="AY7" i="10" s="1"/>
  <c r="AZ7" i="10" s="1"/>
  <c r="DO4" i="10"/>
  <c r="IE7" i="10"/>
  <c r="IF6" i="10"/>
  <c r="IG6" i="10" s="1"/>
  <c r="DP6" i="10"/>
  <c r="DQ5" i="10"/>
  <c r="DR5" i="10" s="1"/>
  <c r="IF5" i="10"/>
  <c r="IG5" i="10" s="1"/>
  <c r="EJ6" i="10"/>
  <c r="EK6" i="10" s="1"/>
  <c r="FT7" i="10"/>
  <c r="FU6" i="10"/>
  <c r="FV6" i="10" s="1"/>
  <c r="GA6" i="10"/>
  <c r="GB6" i="10" s="1"/>
  <c r="DI4" i="10"/>
  <c r="B11" i="4"/>
  <c r="B12" i="4" s="1"/>
  <c r="B13" i="4" s="1"/>
  <c r="B14" i="4" s="1"/>
  <c r="B15" i="4" s="1"/>
  <c r="B16" i="4" s="1"/>
  <c r="B17" i="4" s="1"/>
  <c r="B18" i="4" s="1"/>
  <c r="B19" i="4" s="1"/>
  <c r="B20" i="4" s="1"/>
  <c r="B21" i="4" s="1"/>
  <c r="B22" i="4" s="1"/>
  <c r="B23" i="4" s="1"/>
  <c r="B24" i="4" s="1"/>
  <c r="B25" i="4" s="1"/>
  <c r="DL4" i="10"/>
  <c r="HG5" i="10"/>
  <c r="HH5" i="10" s="1"/>
  <c r="HF6" i="10"/>
  <c r="H11" i="4"/>
  <c r="H12" i="4" s="1"/>
  <c r="H13" i="4" s="1"/>
  <c r="H14" i="4" s="1"/>
  <c r="H15" i="4" s="1"/>
  <c r="H16" i="4" s="1"/>
  <c r="H17" i="4" s="1"/>
  <c r="H18" i="4" s="1"/>
  <c r="H19" i="4" s="1"/>
  <c r="H20" i="4" s="1"/>
  <c r="H21" i="4" s="1"/>
  <c r="H22" i="4" s="1"/>
  <c r="H23" i="4" s="1"/>
  <c r="H24" i="4" s="1"/>
  <c r="H25" i="4" s="1"/>
  <c r="GB4" i="10"/>
  <c r="ED4" i="10"/>
  <c r="CE5" i="10"/>
  <c r="CF5" i="10" s="1"/>
  <c r="CG5" i="10" s="1"/>
  <c r="CD6" i="10"/>
  <c r="BA6" i="10"/>
  <c r="BB5" i="10"/>
  <c r="BC5" i="10" s="1"/>
  <c r="BD5" i="10" s="1"/>
  <c r="BN5" i="10"/>
  <c r="BO5" i="10" s="1"/>
  <c r="BP5" i="10" s="1"/>
  <c r="CM5" i="10"/>
  <c r="CN5" i="10" s="1"/>
  <c r="CO5" i="10" s="1"/>
  <c r="CL6" i="10"/>
  <c r="CQ7" i="10"/>
  <c r="CR7" i="10" s="1"/>
  <c r="CS7" i="10" s="1"/>
  <c r="CP8" i="10"/>
  <c r="AC7" i="10"/>
  <c r="AD7" i="10" s="1"/>
  <c r="AE7" i="10" s="1"/>
  <c r="AB8" i="10"/>
  <c r="GA7" i="10"/>
  <c r="GB7" i="10" s="1"/>
  <c r="FZ8" i="10"/>
  <c r="FV4" i="10"/>
  <c r="CB4" i="10"/>
  <c r="CC4" i="10" s="1"/>
  <c r="R4" i="10"/>
  <c r="S4" i="10" s="1"/>
  <c r="HV5" i="10"/>
  <c r="HW5" i="10" s="1"/>
  <c r="HU6" i="10"/>
  <c r="IV4" i="10"/>
  <c r="GG6" i="10"/>
  <c r="GH5" i="10"/>
  <c r="GI5" i="10" s="1"/>
  <c r="K11" i="4"/>
  <c r="AL4" i="10"/>
  <c r="AM4" i="10" s="1"/>
  <c r="IS4" i="10"/>
  <c r="FN6" i="10"/>
  <c r="FO5" i="10"/>
  <c r="FP5" i="10" s="1"/>
  <c r="EB6" i="10"/>
  <c r="EC5" i="10"/>
  <c r="ED5" i="10" s="1"/>
  <c r="V4" i="10"/>
  <c r="W4" i="10" s="1"/>
  <c r="EX6" i="10"/>
  <c r="EY5" i="10"/>
  <c r="EZ5" i="10" s="1"/>
  <c r="HD5" i="10"/>
  <c r="HE5" i="10" s="1"/>
  <c r="HC6" i="10"/>
  <c r="N11" i="4"/>
  <c r="N12" i="4" s="1"/>
  <c r="N13" i="4" s="1"/>
  <c r="N14" i="4" s="1"/>
  <c r="N15" i="4" s="1"/>
  <c r="N16" i="4" s="1"/>
  <c r="N17" i="4" s="1"/>
  <c r="N18" i="4" s="1"/>
  <c r="N19" i="4" s="1"/>
  <c r="N20" i="4" s="1"/>
  <c r="N21" i="4" s="1"/>
  <c r="N22" i="4" s="1"/>
  <c r="N23" i="4" s="1"/>
  <c r="N24" i="4" s="1"/>
  <c r="N25" i="4" s="1"/>
  <c r="L6" i="10"/>
  <c r="M5" i="10"/>
  <c r="N5" i="10" s="1"/>
  <c r="O5" i="10" s="1"/>
  <c r="BV5" i="10"/>
  <c r="BW5" i="10" s="1"/>
  <c r="BX5" i="10" s="1"/>
  <c r="BU6" i="10"/>
  <c r="FB5" i="10"/>
  <c r="FC5" i="10" s="1"/>
  <c r="FA6" i="10"/>
  <c r="IH7" i="10"/>
  <c r="II6" i="10"/>
  <c r="IJ6" i="10" s="1"/>
  <c r="CI5" i="10"/>
  <c r="CJ5" i="10" s="1"/>
  <c r="CK5" i="10" s="1"/>
  <c r="HP5" i="10"/>
  <c r="HQ5" i="10" s="1"/>
  <c r="HO6" i="10"/>
  <c r="T6" i="10"/>
  <c r="FH6" i="10"/>
  <c r="FW7" i="10"/>
  <c r="FX6" i="10"/>
  <c r="FY6" i="10" s="1"/>
  <c r="HJ5" i="10"/>
  <c r="HK5" i="10" s="1"/>
  <c r="IR5" i="10"/>
  <c r="IS5" i="10" s="1"/>
  <c r="IY4" i="10"/>
  <c r="GD6" i="10"/>
  <c r="GE5" i="10"/>
  <c r="GF5" i="10" s="1"/>
  <c r="HK4" i="10"/>
  <c r="AD4" i="10"/>
  <c r="AE4" i="10" s="1"/>
  <c r="CT6" i="10"/>
  <c r="CU5" i="10"/>
  <c r="CV5" i="10" s="1"/>
  <c r="CW5" i="10" s="1"/>
  <c r="IJ4" i="10"/>
  <c r="AF6" i="10"/>
  <c r="DB6" i="10"/>
  <c r="BO4" i="10"/>
  <c r="BP4" i="10" s="1"/>
  <c r="AO5" i="10"/>
  <c r="AP5" i="10" s="1"/>
  <c r="AQ5" i="10" s="1"/>
  <c r="AN6" i="10"/>
  <c r="F13" i="3"/>
  <c r="F14" i="3" s="1"/>
  <c r="F15" i="3" s="1"/>
  <c r="F16" i="3" s="1"/>
  <c r="F17" i="3" s="1"/>
  <c r="F18" i="3" s="1"/>
  <c r="F19" i="3" s="1"/>
  <c r="F20" i="3" s="1"/>
  <c r="F21" i="3" s="1"/>
  <c r="F22" i="3" s="1"/>
  <c r="F23" i="3" s="1"/>
  <c r="F24" i="3" s="1"/>
  <c r="F25" i="3" s="1"/>
  <c r="F26" i="3" s="1"/>
  <c r="F27" i="3" s="1"/>
  <c r="F28" i="3" s="1"/>
  <c r="F29" i="3" s="1"/>
  <c r="F30" i="3" s="1"/>
  <c r="F31" i="3" s="1"/>
  <c r="F32" i="3" s="1"/>
  <c r="F33" i="3" s="1"/>
  <c r="F34" i="3" s="1"/>
  <c r="F35" i="3" s="1"/>
  <c r="F36" i="3" s="1"/>
  <c r="F37" i="3" s="1"/>
  <c r="F38" i="3" s="1"/>
  <c r="F39" i="3" s="1"/>
  <c r="F40" i="3" s="1"/>
  <c r="F41" i="3" s="1"/>
  <c r="F42" i="3" s="1"/>
  <c r="F43" i="3" s="1"/>
  <c r="F44" i="3" s="1"/>
  <c r="F45" i="3" s="1"/>
  <c r="F46" i="3" s="1"/>
  <c r="F47" i="3" s="1"/>
  <c r="F48" i="3" s="1"/>
  <c r="F49" i="3" s="1"/>
  <c r="F50" i="3" s="1"/>
  <c r="F51" i="3" s="1"/>
  <c r="F52" i="3" s="1"/>
  <c r="F53" i="3" s="1"/>
  <c r="F54" i="3" s="1"/>
  <c r="F55" i="3" s="1"/>
  <c r="F56" i="3" s="1"/>
  <c r="F57" i="3" s="1"/>
  <c r="F58" i="3" s="1"/>
  <c r="F59" i="3" s="1"/>
  <c r="F60" i="3" s="1"/>
  <c r="DJ6" i="10"/>
  <c r="DK5" i="10"/>
  <c r="DL5" i="10" s="1"/>
  <c r="IX5" i="10"/>
  <c r="IY5" i="10" s="1"/>
  <c r="IW6" i="10"/>
  <c r="BZ7" i="10"/>
  <c r="AY4" i="10"/>
  <c r="AZ4" i="10" s="1"/>
  <c r="HX6" i="10"/>
  <c r="HY5" i="10"/>
  <c r="HZ5" i="10" s="1"/>
  <c r="BE6" i="10"/>
  <c r="GP7" i="10"/>
  <c r="P6" i="10"/>
  <c r="Q5" i="10"/>
  <c r="R5" i="10" s="1"/>
  <c r="S5" i="10" s="1"/>
  <c r="EU6" i="10"/>
  <c r="EV5" i="10"/>
  <c r="EW5" i="10" s="1"/>
  <c r="AS6" i="10"/>
  <c r="AT5" i="10"/>
  <c r="AU5" i="10" s="1"/>
  <c r="AV5" i="10" s="1"/>
  <c r="DG6" i="10"/>
  <c r="DH5" i="10"/>
  <c r="DI5" i="10" s="1"/>
  <c r="BS4" i="10"/>
  <c r="BT4" i="10" s="1"/>
  <c r="BC4" i="10"/>
  <c r="BD4" i="10" s="1"/>
  <c r="EL10" i="10"/>
  <c r="EM9" i="10"/>
  <c r="EN9" i="10" s="1"/>
  <c r="GV6" i="10"/>
  <c r="GW5" i="10"/>
  <c r="GX5" i="10" s="1"/>
  <c r="DY6" i="10"/>
  <c r="DZ5" i="10"/>
  <c r="EA5" i="10" s="1"/>
  <c r="IB7" i="10"/>
  <c r="IC6" i="10"/>
  <c r="ID6" i="10" s="1"/>
  <c r="BQ7" i="10"/>
  <c r="BR6" i="10"/>
  <c r="BS6" i="10" s="1"/>
  <c r="BT6" i="10" s="1"/>
  <c r="GJ6" i="10"/>
  <c r="GK5" i="10"/>
  <c r="GL5" i="10" s="1"/>
  <c r="EO7" i="10"/>
  <c r="EP6" i="10"/>
  <c r="EQ6" i="10" s="1"/>
  <c r="IG4" i="10"/>
  <c r="IM4" i="10"/>
  <c r="X6" i="10"/>
  <c r="DX4" i="10"/>
  <c r="ER6" i="10"/>
  <c r="ES5" i="10"/>
  <c r="ET5" i="10" s="1"/>
  <c r="FJ4" i="10"/>
  <c r="DD4" i="10"/>
  <c r="DE4" i="10" s="1"/>
  <c r="HQ4" i="10"/>
  <c r="IK6" i="10"/>
  <c r="IL5" i="10"/>
  <c r="IM5" i="10" s="1"/>
  <c r="FX5" i="10"/>
  <c r="FY5" i="10" s="1"/>
  <c r="GZ5" i="10"/>
  <c r="HA5" i="10" s="1"/>
  <c r="GY6" i="10"/>
  <c r="HR6" i="10"/>
  <c r="HS5" i="10"/>
  <c r="HT5" i="10" s="1"/>
  <c r="IC5" i="10"/>
  <c r="ID5" i="10" s="1"/>
  <c r="BW4" i="10"/>
  <c r="BX4" i="10" s="1"/>
  <c r="BG4" i="10"/>
  <c r="BH4" i="10" s="1"/>
  <c r="CQ5" i="10"/>
  <c r="CR5" i="10" s="1"/>
  <c r="CS5" i="10" s="1"/>
  <c r="AP4" i="10"/>
  <c r="AQ4" i="10" s="1"/>
  <c r="Z4" i="10"/>
  <c r="AA4" i="10" s="1"/>
  <c r="ER7" i="10" l="1"/>
  <c r="ES6" i="10"/>
  <c r="ET6" i="10" s="1"/>
  <c r="IC7" i="10"/>
  <c r="ID7" i="10" s="1"/>
  <c r="IB8" i="10"/>
  <c r="HZ4" i="10"/>
  <c r="CM6" i="10"/>
  <c r="CN6" i="10" s="1"/>
  <c r="CO6" i="10" s="1"/>
  <c r="CL7" i="10"/>
  <c r="IT7" i="10"/>
  <c r="IU6" i="10"/>
  <c r="IV6" i="10" s="1"/>
  <c r="EJ8" i="10"/>
  <c r="EK8" i="10" s="1"/>
  <c r="EI9" i="10"/>
  <c r="GA8" i="10"/>
  <c r="GB8" i="10" s="1"/>
  <c r="FZ9" i="10"/>
  <c r="BV6" i="10"/>
  <c r="BW6" i="10" s="1"/>
  <c r="BX6" i="10" s="1"/>
  <c r="BU7" i="10"/>
  <c r="GS7" i="10"/>
  <c r="GT6" i="10"/>
  <c r="GU6" i="10" s="1"/>
  <c r="DJ7" i="10"/>
  <c r="DK6" i="10"/>
  <c r="DL6" i="10" s="1"/>
  <c r="GV7" i="10"/>
  <c r="GW6" i="10"/>
  <c r="GX6" i="10" s="1"/>
  <c r="EM10" i="10"/>
  <c r="EN10" i="10" s="1"/>
  <c r="EL11" i="10"/>
  <c r="AF7" i="10"/>
  <c r="AG6" i="10"/>
  <c r="AH6" i="10" s="1"/>
  <c r="AI6" i="10" s="1"/>
  <c r="FH7" i="10"/>
  <c r="FI6" i="10"/>
  <c r="FJ6" i="10" s="1"/>
  <c r="GG7" i="10"/>
  <c r="GH6" i="10"/>
  <c r="GI6" i="10" s="1"/>
  <c r="FE7" i="10"/>
  <c r="FF6" i="10"/>
  <c r="FG6" i="10" s="1"/>
  <c r="HJ8" i="10"/>
  <c r="HK8" i="10" s="1"/>
  <c r="HI9" i="10"/>
  <c r="HT4" i="10"/>
  <c r="CT7" i="10"/>
  <c r="CU6" i="10"/>
  <c r="CV6" i="10" s="1"/>
  <c r="CW6" i="10" s="1"/>
  <c r="IH8" i="10"/>
  <c r="II7" i="10"/>
  <c r="IJ7" i="10" s="1"/>
  <c r="E12" i="4"/>
  <c r="AS7" i="10"/>
  <c r="AT6" i="10"/>
  <c r="AU6" i="10" s="1"/>
  <c r="AV6" i="10" s="1"/>
  <c r="AB9" i="10"/>
  <c r="AC8" i="10"/>
  <c r="AD8" i="10" s="1"/>
  <c r="AE8" i="10" s="1"/>
  <c r="IN7" i="10"/>
  <c r="IO6" i="10"/>
  <c r="IP6" i="10" s="1"/>
  <c r="DN6" i="10"/>
  <c r="DO6" i="10" s="1"/>
  <c r="DM7" i="10"/>
  <c r="HR7" i="10"/>
  <c r="HS6" i="10"/>
  <c r="HT6" i="10" s="1"/>
  <c r="EG8" i="10"/>
  <c r="EH8" i="10" s="1"/>
  <c r="EF9" i="10"/>
  <c r="BM8" i="10"/>
  <c r="BN7" i="10"/>
  <c r="BO7" i="10" s="1"/>
  <c r="BP7" i="10" s="1"/>
  <c r="CF4" i="10"/>
  <c r="CG4" i="10" s="1"/>
  <c r="DV7" i="10"/>
  <c r="DW6" i="10"/>
  <c r="DX6" i="10" s="1"/>
  <c r="CZ4" i="10"/>
  <c r="DA4" i="10" s="1"/>
  <c r="FK7" i="10"/>
  <c r="FL6" i="10"/>
  <c r="FM6" i="10" s="1"/>
  <c r="DG7" i="10"/>
  <c r="DH6" i="10"/>
  <c r="DI6" i="10" s="1"/>
  <c r="IX6" i="10"/>
  <c r="IY6" i="10" s="1"/>
  <c r="IW7" i="10"/>
  <c r="EB7" i="10"/>
  <c r="EC6" i="10"/>
  <c r="ED6" i="10" s="1"/>
  <c r="DP7" i="10"/>
  <c r="DQ6" i="10"/>
  <c r="DR6" i="10" s="1"/>
  <c r="AK6" i="10"/>
  <c r="AL6" i="10" s="1"/>
  <c r="AM6" i="10" s="1"/>
  <c r="AJ7" i="10"/>
  <c r="BQ8" i="10"/>
  <c r="BR7" i="10"/>
  <c r="BS7" i="10" s="1"/>
  <c r="BT7" i="10" s="1"/>
  <c r="HG6" i="10"/>
  <c r="HH6" i="10" s="1"/>
  <c r="HF7" i="10"/>
  <c r="GD7" i="10"/>
  <c r="GE6" i="10"/>
  <c r="GF6" i="10" s="1"/>
  <c r="CN4" i="10"/>
  <c r="CO4" i="10" s="1"/>
  <c r="Y6" i="10"/>
  <c r="Z6" i="10" s="1"/>
  <c r="AA6" i="10" s="1"/>
  <c r="X7" i="10"/>
  <c r="AO6" i="10"/>
  <c r="AP6" i="10" s="1"/>
  <c r="AQ6" i="10" s="1"/>
  <c r="AN7" i="10"/>
  <c r="K12" i="4"/>
  <c r="AX8" i="10"/>
  <c r="AY8" i="10" s="1"/>
  <c r="AZ8" i="10" s="1"/>
  <c r="AW9" i="10"/>
  <c r="P7" i="10"/>
  <c r="Q6" i="10"/>
  <c r="R6" i="10" s="1"/>
  <c r="S6" i="10" s="1"/>
  <c r="HE4" i="10"/>
  <c r="FG4" i="10"/>
  <c r="BF6" i="10"/>
  <c r="BG6" i="10" s="1"/>
  <c r="BH6" i="10" s="1"/>
  <c r="BE7" i="10"/>
  <c r="HC7" i="10"/>
  <c r="HD6" i="10"/>
  <c r="HE6" i="10" s="1"/>
  <c r="EA4" i="10"/>
  <c r="HX7" i="10"/>
  <c r="HY6" i="10"/>
  <c r="HZ6" i="10" s="1"/>
  <c r="CJ4" i="10"/>
  <c r="CK4" i="10" s="1"/>
  <c r="FM4" i="10"/>
  <c r="HP6" i="10"/>
  <c r="HQ6" i="10" s="1"/>
  <c r="HO7" i="10"/>
  <c r="FS4" i="10"/>
  <c r="HV6" i="10"/>
  <c r="HW6" i="10" s="1"/>
  <c r="HU7" i="10"/>
  <c r="FU7" i="10"/>
  <c r="FV7" i="10" s="1"/>
  <c r="FT8" i="10"/>
  <c r="DU4" i="10"/>
  <c r="BJ8" i="10"/>
  <c r="BK8" i="10" s="1"/>
  <c r="BL8" i="10" s="1"/>
  <c r="BI9" i="10"/>
  <c r="GJ7" i="10"/>
  <c r="GK6" i="10"/>
  <c r="GL6" i="10" s="1"/>
  <c r="FO6" i="10"/>
  <c r="FP6" i="10" s="1"/>
  <c r="FN7" i="10"/>
  <c r="IF7" i="10"/>
  <c r="IG7" i="10" s="1"/>
  <c r="IE8" i="10"/>
  <c r="GM7" i="10"/>
  <c r="GN6" i="10"/>
  <c r="GO6" i="10" s="1"/>
  <c r="EU7" i="10"/>
  <c r="EV6" i="10"/>
  <c r="EW6" i="10" s="1"/>
  <c r="IQ10" i="10"/>
  <c r="IR9" i="10"/>
  <c r="IS9" i="10" s="1"/>
  <c r="GZ6" i="10"/>
  <c r="HA6" i="10" s="1"/>
  <c r="GY7" i="10"/>
  <c r="DC6" i="10"/>
  <c r="DD6" i="10" s="1"/>
  <c r="DE6" i="10" s="1"/>
  <c r="DB7" i="10"/>
  <c r="HH4" i="10"/>
  <c r="HW4" i="10"/>
  <c r="FY4" i="10"/>
  <c r="FP4" i="10"/>
  <c r="CH8" i="10"/>
  <c r="CI7" i="10"/>
  <c r="CJ7" i="10" s="1"/>
  <c r="CK7" i="10" s="1"/>
  <c r="CA7" i="10"/>
  <c r="CB7" i="10" s="1"/>
  <c r="CC7" i="10" s="1"/>
  <c r="BZ8" i="10"/>
  <c r="FB6" i="10"/>
  <c r="FC6" i="10" s="1"/>
  <c r="FA7" i="10"/>
  <c r="FR6" i="10"/>
  <c r="FS6" i="10" s="1"/>
  <c r="FQ7" i="10"/>
  <c r="CP9" i="10"/>
  <c r="CQ8" i="10"/>
  <c r="CR8" i="10" s="1"/>
  <c r="CS8" i="10" s="1"/>
  <c r="DY7" i="10"/>
  <c r="DZ6" i="10"/>
  <c r="EA6" i="10" s="1"/>
  <c r="L7" i="10"/>
  <c r="M6" i="10"/>
  <c r="N6" i="10" s="1"/>
  <c r="O6" i="10" s="1"/>
  <c r="GP8" i="10"/>
  <c r="GQ7" i="10"/>
  <c r="GR7" i="10" s="1"/>
  <c r="FX7" i="10"/>
  <c r="FY7" i="10" s="1"/>
  <c r="FW8" i="10"/>
  <c r="CY7" i="10"/>
  <c r="CZ7" i="10" s="1"/>
  <c r="DA7" i="10" s="1"/>
  <c r="CX8" i="10"/>
  <c r="CV4" i="10"/>
  <c r="CW4" i="10" s="1"/>
  <c r="U6" i="10"/>
  <c r="V6" i="10" s="1"/>
  <c r="W6" i="10" s="1"/>
  <c r="T7" i="10"/>
  <c r="CR4" i="10"/>
  <c r="CS4" i="10" s="1"/>
  <c r="BA7" i="10"/>
  <c r="BB6" i="10"/>
  <c r="BC6" i="10" s="1"/>
  <c r="BD6" i="10" s="1"/>
  <c r="IK7" i="10"/>
  <c r="IL6" i="10"/>
  <c r="IM6" i="10" s="1"/>
  <c r="EP7" i="10"/>
  <c r="EQ7" i="10" s="1"/>
  <c r="EO8" i="10"/>
  <c r="HN4" i="10"/>
  <c r="EX7" i="10"/>
  <c r="EY6" i="10"/>
  <c r="EZ6" i="10" s="1"/>
  <c r="CE6" i="10"/>
  <c r="CF6" i="10" s="1"/>
  <c r="CG6" i="10" s="1"/>
  <c r="CD7" i="10"/>
  <c r="HM7" i="10"/>
  <c r="HN7" i="10" s="1"/>
  <c r="HL8" i="10"/>
  <c r="DT6" i="10"/>
  <c r="DU6" i="10" s="1"/>
  <c r="DS7" i="10"/>
  <c r="N4" i="10"/>
  <c r="O4" i="10" s="1"/>
  <c r="AJ8" i="10" l="1"/>
  <c r="AK7" i="10"/>
  <c r="AL7" i="10" s="1"/>
  <c r="AM7" i="10" s="1"/>
  <c r="HI10" i="10"/>
  <c r="HJ9" i="10"/>
  <c r="HK9" i="10" s="1"/>
  <c r="FB7" i="10"/>
  <c r="FC7" i="10" s="1"/>
  <c r="FA8" i="10"/>
  <c r="HX8" i="10"/>
  <c r="HY7" i="10"/>
  <c r="HZ7" i="10" s="1"/>
  <c r="DJ8" i="10"/>
  <c r="DK7" i="10"/>
  <c r="DL7" i="10" s="1"/>
  <c r="IQ11" i="10"/>
  <c r="IR10" i="10"/>
  <c r="IS10" i="10" s="1"/>
  <c r="EF10" i="10"/>
  <c r="EG9" i="10"/>
  <c r="EH9" i="10" s="1"/>
  <c r="EU8" i="10"/>
  <c r="EV7" i="10"/>
  <c r="EW7" i="10" s="1"/>
  <c r="FT9" i="10"/>
  <c r="FU8" i="10"/>
  <c r="FV8" i="10" s="1"/>
  <c r="HC8" i="10"/>
  <c r="HD7" i="10"/>
  <c r="HE7" i="10" s="1"/>
  <c r="FI7" i="10"/>
  <c r="FJ7" i="10" s="1"/>
  <c r="FH8" i="10"/>
  <c r="BV7" i="10"/>
  <c r="BW7" i="10" s="1"/>
  <c r="BX7" i="10" s="1"/>
  <c r="BU8" i="10"/>
  <c r="DQ7" i="10"/>
  <c r="DR7" i="10" s="1"/>
  <c r="DP8" i="10"/>
  <c r="GG8" i="10"/>
  <c r="GH7" i="10"/>
  <c r="GI7" i="10" s="1"/>
  <c r="DH7" i="10"/>
  <c r="DI7" i="10" s="1"/>
  <c r="DG8" i="10"/>
  <c r="IH9" i="10"/>
  <c r="II8" i="10"/>
  <c r="IJ8" i="10" s="1"/>
  <c r="EM11" i="10"/>
  <c r="EN11" i="10" s="1"/>
  <c r="EL12" i="10"/>
  <c r="FZ10" i="10"/>
  <c r="GA9" i="10"/>
  <c r="GB9" i="10" s="1"/>
  <c r="FR7" i="10"/>
  <c r="FS7" i="10" s="1"/>
  <c r="FQ8" i="10"/>
  <c r="CX9" i="10"/>
  <c r="CY8" i="10"/>
  <c r="CZ8" i="10" s="1"/>
  <c r="DA8" i="10" s="1"/>
  <c r="CM7" i="10"/>
  <c r="CN7" i="10" s="1"/>
  <c r="CO7" i="10" s="1"/>
  <c r="CL8" i="10"/>
  <c r="AT7" i="10"/>
  <c r="AU7" i="10" s="1"/>
  <c r="AV7" i="10" s="1"/>
  <c r="AS8" i="10"/>
  <c r="IK8" i="10"/>
  <c r="IL7" i="10"/>
  <c r="IM7" i="10" s="1"/>
  <c r="BF7" i="10"/>
  <c r="BG7" i="10" s="1"/>
  <c r="BH7" i="10" s="1"/>
  <c r="BE8" i="10"/>
  <c r="HR8" i="10"/>
  <c r="HS7" i="10"/>
  <c r="HT7" i="10" s="1"/>
  <c r="ES7" i="10"/>
  <c r="ET7" i="10" s="1"/>
  <c r="ER8" i="10"/>
  <c r="EX8" i="10"/>
  <c r="EY7" i="10"/>
  <c r="EZ7" i="10" s="1"/>
  <c r="FW9" i="10"/>
  <c r="FX8" i="10"/>
  <c r="FY8" i="10" s="1"/>
  <c r="AC9" i="10"/>
  <c r="AD9" i="10" s="1"/>
  <c r="AE9" i="10" s="1"/>
  <c r="AB10" i="10"/>
  <c r="BI10" i="10"/>
  <c r="BJ9" i="10"/>
  <c r="BK9" i="10" s="1"/>
  <c r="BL9" i="10" s="1"/>
  <c r="AO7" i="10"/>
  <c r="AP7" i="10" s="1"/>
  <c r="AQ7" i="10" s="1"/>
  <c r="AN8" i="10"/>
  <c r="FE8" i="10"/>
  <c r="FF7" i="10"/>
  <c r="FG7" i="10" s="1"/>
  <c r="EB8" i="10"/>
  <c r="EC7" i="10"/>
  <c r="ED7" i="10" s="1"/>
  <c r="EO9" i="10"/>
  <c r="EP8" i="10"/>
  <c r="EQ8" i="10" s="1"/>
  <c r="Y7" i="10"/>
  <c r="Z7" i="10" s="1"/>
  <c r="AA7" i="10" s="1"/>
  <c r="X8" i="10"/>
  <c r="E13" i="4"/>
  <c r="IB9" i="10"/>
  <c r="IC8" i="10"/>
  <c r="ID8" i="10" s="1"/>
  <c r="L8" i="10"/>
  <c r="M7" i="10"/>
  <c r="N7" i="10" s="1"/>
  <c r="O7" i="10" s="1"/>
  <c r="HV7" i="10"/>
  <c r="HW7" i="10" s="1"/>
  <c r="HU8" i="10"/>
  <c r="GE7" i="10"/>
  <c r="GF7" i="10" s="1"/>
  <c r="GD8" i="10"/>
  <c r="DM8" i="10"/>
  <c r="DN7" i="10"/>
  <c r="DO7" i="10" s="1"/>
  <c r="AF8" i="10"/>
  <c r="AG7" i="10"/>
  <c r="AH7" i="10" s="1"/>
  <c r="AI7" i="10" s="1"/>
  <c r="BB7" i="10"/>
  <c r="BC7" i="10" s="1"/>
  <c r="BD7" i="10" s="1"/>
  <c r="BA8" i="10"/>
  <c r="IF8" i="10"/>
  <c r="IG8" i="10" s="1"/>
  <c r="IE9" i="10"/>
  <c r="HL9" i="10"/>
  <c r="HM8" i="10"/>
  <c r="HN8" i="10" s="1"/>
  <c r="DZ7" i="10"/>
  <c r="EA7" i="10" s="1"/>
  <c r="DY8" i="10"/>
  <c r="HF8" i="10"/>
  <c r="HG7" i="10"/>
  <c r="HH7" i="10" s="1"/>
  <c r="FN8" i="10"/>
  <c r="FO7" i="10"/>
  <c r="FP7" i="10" s="1"/>
  <c r="HP7" i="10"/>
  <c r="HQ7" i="10" s="1"/>
  <c r="HO8" i="10"/>
  <c r="FL7" i="10"/>
  <c r="FM7" i="10" s="1"/>
  <c r="FK8" i="10"/>
  <c r="IN8" i="10"/>
  <c r="IO7" i="10"/>
  <c r="IP7" i="10" s="1"/>
  <c r="CU7" i="10"/>
  <c r="CV7" i="10" s="1"/>
  <c r="CW7" i="10" s="1"/>
  <c r="CT8" i="10"/>
  <c r="DW7" i="10"/>
  <c r="DX7" i="10" s="1"/>
  <c r="DV8" i="10"/>
  <c r="GJ8" i="10"/>
  <c r="GK7" i="10"/>
  <c r="GL7" i="10" s="1"/>
  <c r="IT8" i="10"/>
  <c r="IU7" i="10"/>
  <c r="IV7" i="10" s="1"/>
  <c r="K13" i="4"/>
  <c r="IX7" i="10"/>
  <c r="IY7" i="10" s="1"/>
  <c r="IW8" i="10"/>
  <c r="GT7" i="10"/>
  <c r="GU7" i="10" s="1"/>
  <c r="GS8" i="10"/>
  <c r="CH9" i="10"/>
  <c r="CI8" i="10"/>
  <c r="CJ8" i="10" s="1"/>
  <c r="CK8" i="10" s="1"/>
  <c r="CQ9" i="10"/>
  <c r="CR9" i="10" s="1"/>
  <c r="CS9" i="10" s="1"/>
  <c r="CP10" i="10"/>
  <c r="DC7" i="10"/>
  <c r="DD7" i="10" s="1"/>
  <c r="DE7" i="10" s="1"/>
  <c r="DB8" i="10"/>
  <c r="AW10" i="10"/>
  <c r="AX9" i="10"/>
  <c r="AY9" i="10" s="1"/>
  <c r="AZ9" i="10" s="1"/>
  <c r="GZ7" i="10"/>
  <c r="HA7" i="10" s="1"/>
  <c r="GY8" i="10"/>
  <c r="CA8" i="10"/>
  <c r="CB8" i="10" s="1"/>
  <c r="CC8" i="10" s="1"/>
  <c r="BZ9" i="10"/>
  <c r="BM9" i="10"/>
  <c r="BN8" i="10"/>
  <c r="BO8" i="10" s="1"/>
  <c r="BP8" i="10" s="1"/>
  <c r="GQ8" i="10"/>
  <c r="GR8" i="10" s="1"/>
  <c r="GP9" i="10"/>
  <c r="DT7" i="10"/>
  <c r="DU7" i="10" s="1"/>
  <c r="DS8" i="10"/>
  <c r="GM8" i="10"/>
  <c r="GN7" i="10"/>
  <c r="GO7" i="10" s="1"/>
  <c r="CE7" i="10"/>
  <c r="CF7" i="10" s="1"/>
  <c r="CG7" i="10" s="1"/>
  <c r="CD8" i="10"/>
  <c r="T8" i="10"/>
  <c r="U7" i="10"/>
  <c r="V7" i="10" s="1"/>
  <c r="W7" i="10" s="1"/>
  <c r="Q7" i="10"/>
  <c r="R7" i="10" s="1"/>
  <c r="S7" i="10" s="1"/>
  <c r="P8" i="10"/>
  <c r="BR8" i="10"/>
  <c r="BS8" i="10" s="1"/>
  <c r="BT8" i="10" s="1"/>
  <c r="BQ9" i="10"/>
  <c r="GW7" i="10"/>
  <c r="GX7" i="10" s="1"/>
  <c r="GV8" i="10"/>
  <c r="EI10" i="10"/>
  <c r="EJ9" i="10"/>
  <c r="EK9" i="10" s="1"/>
  <c r="CP11" i="10" l="1"/>
  <c r="CQ10" i="10"/>
  <c r="CR10" i="10" s="1"/>
  <c r="CS10" i="10" s="1"/>
  <c r="FF8" i="10"/>
  <c r="FG8" i="10" s="1"/>
  <c r="FE9" i="10"/>
  <c r="AO8" i="10"/>
  <c r="AP8" i="10" s="1"/>
  <c r="AQ8" i="10" s="1"/>
  <c r="AN9" i="10"/>
  <c r="M8" i="10"/>
  <c r="N8" i="10" s="1"/>
  <c r="O8" i="10" s="1"/>
  <c r="L9" i="10"/>
  <c r="IN9" i="10"/>
  <c r="IO8" i="10"/>
  <c r="IP8" i="10" s="1"/>
  <c r="IE10" i="10"/>
  <c r="IF9" i="10"/>
  <c r="IG9" i="10" s="1"/>
  <c r="AK8" i="10"/>
  <c r="AL8" i="10" s="1"/>
  <c r="AM8" i="10" s="1"/>
  <c r="AJ9" i="10"/>
  <c r="GA10" i="10"/>
  <c r="GB10" i="10" s="1"/>
  <c r="FZ11" i="10"/>
  <c r="HG8" i="10"/>
  <c r="HH8" i="10" s="1"/>
  <c r="HF9" i="10"/>
  <c r="BI11" i="10"/>
  <c r="BJ10" i="10"/>
  <c r="BK10" i="10" s="1"/>
  <c r="BL10" i="10" s="1"/>
  <c r="DH8" i="10"/>
  <c r="DI8" i="10" s="1"/>
  <c r="DG9" i="10"/>
  <c r="IX8" i="10"/>
  <c r="IY8" i="10" s="1"/>
  <c r="IW9" i="10"/>
  <c r="T9" i="10"/>
  <c r="U8" i="10"/>
  <c r="V8" i="10" s="1"/>
  <c r="W8" i="10" s="1"/>
  <c r="GZ8" i="10"/>
  <c r="HA8" i="10" s="1"/>
  <c r="GY9" i="10"/>
  <c r="FK9" i="10"/>
  <c r="FL8" i="10"/>
  <c r="FM8" i="10" s="1"/>
  <c r="E14" i="4"/>
  <c r="FW10" i="10"/>
  <c r="FX9" i="10"/>
  <c r="FY9" i="10" s="1"/>
  <c r="EV8" i="10"/>
  <c r="EW8" i="10" s="1"/>
  <c r="EU9" i="10"/>
  <c r="FI8" i="10"/>
  <c r="FJ8" i="10" s="1"/>
  <c r="FH9" i="10"/>
  <c r="DV9" i="10"/>
  <c r="DW8" i="10"/>
  <c r="DX8" i="10" s="1"/>
  <c r="AS9" i="10"/>
  <c r="AT8" i="10"/>
  <c r="AU8" i="10" s="1"/>
  <c r="AV8" i="10" s="1"/>
  <c r="BN9" i="10"/>
  <c r="BO9" i="10" s="1"/>
  <c r="BP9" i="10" s="1"/>
  <c r="BM10" i="10"/>
  <c r="DQ8" i="10"/>
  <c r="DR8" i="10" s="1"/>
  <c r="DP9" i="10"/>
  <c r="AW11" i="10"/>
  <c r="AX10" i="10"/>
  <c r="AY10" i="10" s="1"/>
  <c r="AZ10" i="10" s="1"/>
  <c r="ER9" i="10"/>
  <c r="ES8" i="10"/>
  <c r="ET8" i="10" s="1"/>
  <c r="EF11" i="10"/>
  <c r="EG10" i="10"/>
  <c r="EH10" i="10" s="1"/>
  <c r="Q8" i="10"/>
  <c r="R8" i="10" s="1"/>
  <c r="S8" i="10" s="1"/>
  <c r="P9" i="10"/>
  <c r="GS9" i="10"/>
  <c r="GT8" i="10"/>
  <c r="GU8" i="10" s="1"/>
  <c r="GJ9" i="10"/>
  <c r="GK8" i="10"/>
  <c r="GL8" i="10" s="1"/>
  <c r="HU9" i="10"/>
  <c r="HV8" i="10"/>
  <c r="HW8" i="10" s="1"/>
  <c r="HY8" i="10"/>
  <c r="HZ8" i="10" s="1"/>
  <c r="HX9" i="10"/>
  <c r="IL8" i="10"/>
  <c r="IM8" i="10" s="1"/>
  <c r="IK9" i="10"/>
  <c r="IH10" i="10"/>
  <c r="II9" i="10"/>
  <c r="IJ9" i="10" s="1"/>
  <c r="AB11" i="10"/>
  <c r="AC10" i="10"/>
  <c r="AD10" i="10" s="1"/>
  <c r="AE10" i="10" s="1"/>
  <c r="BZ10" i="10"/>
  <c r="CA9" i="10"/>
  <c r="CB9" i="10" s="1"/>
  <c r="CC9" i="10" s="1"/>
  <c r="HL10" i="10"/>
  <c r="HM9" i="10"/>
  <c r="HN9" i="10" s="1"/>
  <c r="FU9" i="10"/>
  <c r="FV9" i="10" s="1"/>
  <c r="FT10" i="10"/>
  <c r="HP8" i="10"/>
  <c r="HQ8" i="10" s="1"/>
  <c r="HO9" i="10"/>
  <c r="EY8" i="10"/>
  <c r="EZ8" i="10" s="1"/>
  <c r="EX9" i="10"/>
  <c r="EJ10" i="10"/>
  <c r="EK10" i="10" s="1"/>
  <c r="EI11" i="10"/>
  <c r="EP9" i="10"/>
  <c r="EQ9" i="10" s="1"/>
  <c r="EO10" i="10"/>
  <c r="CY9" i="10"/>
  <c r="CZ9" i="10" s="1"/>
  <c r="DA9" i="10" s="1"/>
  <c r="CX10" i="10"/>
  <c r="GV9" i="10"/>
  <c r="GW8" i="10"/>
  <c r="GX8" i="10" s="1"/>
  <c r="GM9" i="10"/>
  <c r="GN8" i="10"/>
  <c r="GO8" i="10" s="1"/>
  <c r="FO8" i="10"/>
  <c r="FP8" i="10" s="1"/>
  <c r="FN9" i="10"/>
  <c r="FR8" i="10"/>
  <c r="FS8" i="10" s="1"/>
  <c r="FQ9" i="10"/>
  <c r="IR11" i="10"/>
  <c r="IS11" i="10" s="1"/>
  <c r="IQ12" i="10"/>
  <c r="GP10" i="10"/>
  <c r="GQ9" i="10"/>
  <c r="GR9" i="10" s="1"/>
  <c r="EM12" i="10"/>
  <c r="EN12" i="10" s="1"/>
  <c r="EL13" i="10"/>
  <c r="FB8" i="10"/>
  <c r="FC8" i="10" s="1"/>
  <c r="FA9" i="10"/>
  <c r="CI9" i="10"/>
  <c r="CJ9" i="10" s="1"/>
  <c r="CK9" i="10" s="1"/>
  <c r="CH10" i="10"/>
  <c r="HC9" i="10"/>
  <c r="HD8" i="10"/>
  <c r="HE8" i="10" s="1"/>
  <c r="HI11" i="10"/>
  <c r="HJ10" i="10"/>
  <c r="HK10" i="10" s="1"/>
  <c r="IC9" i="10"/>
  <c r="ID9" i="10" s="1"/>
  <c r="IB10" i="10"/>
  <c r="CM8" i="10"/>
  <c r="CN8" i="10" s="1"/>
  <c r="CO8" i="10" s="1"/>
  <c r="CL9" i="10"/>
  <c r="CD9" i="10"/>
  <c r="CE8" i="10"/>
  <c r="CF8" i="10" s="1"/>
  <c r="CG8" i="10" s="1"/>
  <c r="BA9" i="10"/>
  <c r="BB8" i="10"/>
  <c r="BC8" i="10" s="1"/>
  <c r="BD8" i="10" s="1"/>
  <c r="GH8" i="10"/>
  <c r="GI8" i="10" s="1"/>
  <c r="GG9" i="10"/>
  <c r="K14" i="4"/>
  <c r="DT8" i="10"/>
  <c r="DU8" i="10" s="1"/>
  <c r="DS9" i="10"/>
  <c r="IU8" i="10"/>
  <c r="IV8" i="10" s="1"/>
  <c r="IT9" i="10"/>
  <c r="DM9" i="10"/>
  <c r="DN8" i="10"/>
  <c r="DO8" i="10" s="1"/>
  <c r="EC8" i="10"/>
  <c r="ED8" i="10" s="1"/>
  <c r="EB9" i="10"/>
  <c r="HR9" i="10"/>
  <c r="HS8" i="10"/>
  <c r="HT8" i="10" s="1"/>
  <c r="BV8" i="10"/>
  <c r="BW8" i="10" s="1"/>
  <c r="BX8" i="10" s="1"/>
  <c r="BU9" i="10"/>
  <c r="BQ10" i="10"/>
  <c r="BR9" i="10"/>
  <c r="BS9" i="10" s="1"/>
  <c r="BT9" i="10" s="1"/>
  <c r="DY9" i="10"/>
  <c r="DZ8" i="10"/>
  <c r="EA8" i="10" s="1"/>
  <c r="CU8" i="10"/>
  <c r="CV8" i="10" s="1"/>
  <c r="CW8" i="10" s="1"/>
  <c r="CT9" i="10"/>
  <c r="Y8" i="10"/>
  <c r="Z8" i="10" s="1"/>
  <c r="AA8" i="10" s="1"/>
  <c r="X9" i="10"/>
  <c r="DC8" i="10"/>
  <c r="DD8" i="10" s="1"/>
  <c r="DE8" i="10" s="1"/>
  <c r="DB9" i="10"/>
  <c r="AG8" i="10"/>
  <c r="AH8" i="10" s="1"/>
  <c r="AI8" i="10" s="1"/>
  <c r="AF9" i="10"/>
  <c r="GD9" i="10"/>
  <c r="GE8" i="10"/>
  <c r="GF8" i="10" s="1"/>
  <c r="BF8" i="10"/>
  <c r="BG8" i="10" s="1"/>
  <c r="BH8" i="10" s="1"/>
  <c r="BE9" i="10"/>
  <c r="DJ9" i="10"/>
  <c r="DK8" i="10"/>
  <c r="DL8" i="10" s="1"/>
  <c r="FR9" i="10" l="1"/>
  <c r="FS9" i="10" s="1"/>
  <c r="FQ10" i="10"/>
  <c r="DY10" i="10"/>
  <c r="DZ9" i="10"/>
  <c r="EA9" i="10" s="1"/>
  <c r="BI12" i="10"/>
  <c r="BJ11" i="10"/>
  <c r="BK11" i="10" s="1"/>
  <c r="BL11" i="10" s="1"/>
  <c r="K15" i="4"/>
  <c r="AF10" i="10"/>
  <c r="AG9" i="10"/>
  <c r="AH9" i="10" s="1"/>
  <c r="AI9" i="10" s="1"/>
  <c r="BV9" i="10"/>
  <c r="BW9" i="10" s="1"/>
  <c r="BX9" i="10" s="1"/>
  <c r="BU10" i="10"/>
  <c r="GG10" i="10"/>
  <c r="GH9" i="10"/>
  <c r="GI9" i="10" s="1"/>
  <c r="GS10" i="10"/>
  <c r="GT9" i="10"/>
  <c r="GU9" i="10" s="1"/>
  <c r="E15" i="4"/>
  <c r="FZ12" i="10"/>
  <c r="GA11" i="10"/>
  <c r="GB11" i="10" s="1"/>
  <c r="DT9" i="10"/>
  <c r="DU9" i="10" s="1"/>
  <c r="DS10" i="10"/>
  <c r="DG10" i="10"/>
  <c r="DH9" i="10"/>
  <c r="DI9" i="10" s="1"/>
  <c r="BF9" i="10"/>
  <c r="BG9" i="10" s="1"/>
  <c r="BH9" i="10" s="1"/>
  <c r="BE10" i="10"/>
  <c r="AW12" i="10"/>
  <c r="AX11" i="10"/>
  <c r="AY11" i="10" s="1"/>
  <c r="AZ11" i="10" s="1"/>
  <c r="HD9" i="10"/>
  <c r="HE9" i="10" s="1"/>
  <c r="HC10" i="10"/>
  <c r="FB9" i="10"/>
  <c r="FC9" i="10" s="1"/>
  <c r="FA10" i="10"/>
  <c r="GV10" i="10"/>
  <c r="GW9" i="10"/>
  <c r="GX9" i="10" s="1"/>
  <c r="CA10" i="10"/>
  <c r="CB10" i="10" s="1"/>
  <c r="CC10" i="10" s="1"/>
  <c r="BZ11" i="10"/>
  <c r="P10" i="10"/>
  <c r="Q9" i="10"/>
  <c r="R9" i="10" s="1"/>
  <c r="S9" i="10" s="1"/>
  <c r="AO9" i="10"/>
  <c r="AP9" i="10" s="1"/>
  <c r="AQ9" i="10" s="1"/>
  <c r="AN10" i="10"/>
  <c r="HV9" i="10"/>
  <c r="HW9" i="10" s="1"/>
  <c r="HU10" i="10"/>
  <c r="DP10" i="10"/>
  <c r="DQ9" i="10"/>
  <c r="DR9" i="10" s="1"/>
  <c r="BN10" i="10"/>
  <c r="BO10" i="10" s="1"/>
  <c r="BP10" i="10" s="1"/>
  <c r="BM11" i="10"/>
  <c r="AJ10" i="10"/>
  <c r="AK9" i="10"/>
  <c r="AL9" i="10" s="1"/>
  <c r="AM9" i="10" s="1"/>
  <c r="EM13" i="10"/>
  <c r="EN13" i="10" s="1"/>
  <c r="EL14" i="10"/>
  <c r="EO11" i="10"/>
  <c r="EP10" i="10"/>
  <c r="EQ10" i="10" s="1"/>
  <c r="DW9" i="10"/>
  <c r="DX9" i="10" s="1"/>
  <c r="DV10" i="10"/>
  <c r="GZ9" i="10"/>
  <c r="HA9" i="10" s="1"/>
  <c r="GY10" i="10"/>
  <c r="GE9" i="10"/>
  <c r="GF9" i="10" s="1"/>
  <c r="GD10" i="10"/>
  <c r="DC9" i="10"/>
  <c r="DD9" i="10" s="1"/>
  <c r="DE9" i="10" s="1"/>
  <c r="DB10" i="10"/>
  <c r="CX11" i="10"/>
  <c r="CY10" i="10"/>
  <c r="CZ10" i="10" s="1"/>
  <c r="DA10" i="10" s="1"/>
  <c r="FL9" i="10"/>
  <c r="FM9" i="10" s="1"/>
  <c r="FK10" i="10"/>
  <c r="EG11" i="10"/>
  <c r="EH11" i="10" s="1"/>
  <c r="EF12" i="10"/>
  <c r="IE11" i="10"/>
  <c r="IF10" i="10"/>
  <c r="IG10" i="10" s="1"/>
  <c r="DK9" i="10"/>
  <c r="DL9" i="10" s="1"/>
  <c r="DJ10" i="10"/>
  <c r="HP9" i="10"/>
  <c r="HQ9" i="10" s="1"/>
  <c r="HO10" i="10"/>
  <c r="HJ11" i="10"/>
  <c r="HK11" i="10" s="1"/>
  <c r="HI12" i="10"/>
  <c r="FE10" i="10"/>
  <c r="FF9" i="10"/>
  <c r="FG9" i="10" s="1"/>
  <c r="GJ10" i="10"/>
  <c r="GK9" i="10"/>
  <c r="GL9" i="10" s="1"/>
  <c r="GN9" i="10"/>
  <c r="GO9" i="10" s="1"/>
  <c r="GM10" i="10"/>
  <c r="CQ11" i="10"/>
  <c r="CR11" i="10" s="1"/>
  <c r="CS11" i="10" s="1"/>
  <c r="CP12" i="10"/>
  <c r="AT9" i="10"/>
  <c r="AU9" i="10" s="1"/>
  <c r="AV9" i="10" s="1"/>
  <c r="AS10" i="10"/>
  <c r="Y9" i="10"/>
  <c r="Z9" i="10" s="1"/>
  <c r="AA9" i="10" s="1"/>
  <c r="X10" i="10"/>
  <c r="EB10" i="10"/>
  <c r="EC9" i="10"/>
  <c r="ED9" i="10" s="1"/>
  <c r="CE9" i="10"/>
  <c r="CF9" i="10" s="1"/>
  <c r="CG9" i="10" s="1"/>
  <c r="CD10" i="10"/>
  <c r="II10" i="10"/>
  <c r="IJ10" i="10" s="1"/>
  <c r="IH11" i="10"/>
  <c r="CM9" i="10"/>
  <c r="CN9" i="10" s="1"/>
  <c r="CO9" i="10" s="1"/>
  <c r="CL10" i="10"/>
  <c r="EI12" i="10"/>
  <c r="EJ11" i="10"/>
  <c r="EK11" i="10" s="1"/>
  <c r="IK10" i="10"/>
  <c r="IL9" i="10"/>
  <c r="IM9" i="10" s="1"/>
  <c r="FN10" i="10"/>
  <c r="FO9" i="10"/>
  <c r="FP9" i="10" s="1"/>
  <c r="CH11" i="10"/>
  <c r="CI10" i="10"/>
  <c r="CJ10" i="10" s="1"/>
  <c r="CK10" i="10" s="1"/>
  <c r="BB9" i="10"/>
  <c r="BC9" i="10" s="1"/>
  <c r="BD9" i="10" s="1"/>
  <c r="BA10" i="10"/>
  <c r="AC11" i="10"/>
  <c r="AD11" i="10" s="1"/>
  <c r="AE11" i="10" s="1"/>
  <c r="AB12" i="10"/>
  <c r="DM10" i="10"/>
  <c r="DN9" i="10"/>
  <c r="DO9" i="10" s="1"/>
  <c r="GQ10" i="10"/>
  <c r="GR10" i="10" s="1"/>
  <c r="GP11" i="10"/>
  <c r="EU10" i="10"/>
  <c r="EV9" i="10"/>
  <c r="EW9" i="10" s="1"/>
  <c r="U9" i="10"/>
  <c r="V9" i="10" s="1"/>
  <c r="W9" i="10" s="1"/>
  <c r="T10" i="10"/>
  <c r="IO9" i="10"/>
  <c r="IP9" i="10" s="1"/>
  <c r="IN10" i="10"/>
  <c r="FX10" i="10"/>
  <c r="FY10" i="10" s="1"/>
  <c r="FW11" i="10"/>
  <c r="FT11" i="10"/>
  <c r="FU10" i="10"/>
  <c r="FV10" i="10" s="1"/>
  <c r="BQ11" i="10"/>
  <c r="BR10" i="10"/>
  <c r="BS10" i="10" s="1"/>
  <c r="BT10" i="10" s="1"/>
  <c r="HF10" i="10"/>
  <c r="HG9" i="10"/>
  <c r="HH9" i="10" s="1"/>
  <c r="HM10" i="10"/>
  <c r="HN10" i="10" s="1"/>
  <c r="HL11" i="10"/>
  <c r="HS9" i="10"/>
  <c r="HT9" i="10" s="1"/>
  <c r="HR10" i="10"/>
  <c r="FI9" i="10"/>
  <c r="FJ9" i="10" s="1"/>
  <c r="FH10" i="10"/>
  <c r="CT10" i="10"/>
  <c r="CU9" i="10"/>
  <c r="CV9" i="10" s="1"/>
  <c r="CW9" i="10" s="1"/>
  <c r="IT10" i="10"/>
  <c r="IU9" i="10"/>
  <c r="IV9" i="10" s="1"/>
  <c r="IB11" i="10"/>
  <c r="IC10" i="10"/>
  <c r="ID10" i="10" s="1"/>
  <c r="IR12" i="10"/>
  <c r="IS12" i="10" s="1"/>
  <c r="IQ13" i="10"/>
  <c r="EX10" i="10"/>
  <c r="EY9" i="10"/>
  <c r="EZ9" i="10" s="1"/>
  <c r="HY9" i="10"/>
  <c r="HZ9" i="10" s="1"/>
  <c r="HX10" i="10"/>
  <c r="ES9" i="10"/>
  <c r="ET9" i="10" s="1"/>
  <c r="ER10" i="10"/>
  <c r="IX9" i="10"/>
  <c r="IY9" i="10" s="1"/>
  <c r="IW10" i="10"/>
  <c r="L10" i="10"/>
  <c r="M9" i="10"/>
  <c r="N9" i="10" s="1"/>
  <c r="O9" i="10" s="1"/>
  <c r="AT10" i="10" l="1"/>
  <c r="AU10" i="10" s="1"/>
  <c r="AV10" i="10" s="1"/>
  <c r="AS11" i="10"/>
  <c r="AX12" i="10"/>
  <c r="AY12" i="10" s="1"/>
  <c r="AZ12" i="10" s="1"/>
  <c r="AW13" i="10"/>
  <c r="GY11" i="10"/>
  <c r="GZ10" i="10"/>
  <c r="HA10" i="10" s="1"/>
  <c r="FK11" i="10"/>
  <c r="FL10" i="10"/>
  <c r="FM10" i="10" s="1"/>
  <c r="EO12" i="10"/>
  <c r="EP11" i="10"/>
  <c r="EQ11" i="10" s="1"/>
  <c r="Q10" i="10"/>
  <c r="R10" i="10" s="1"/>
  <c r="S10" i="10" s="1"/>
  <c r="P11" i="10"/>
  <c r="DM11" i="10"/>
  <c r="DN10" i="10"/>
  <c r="DO10" i="10" s="1"/>
  <c r="DW10" i="10"/>
  <c r="DX10" i="10" s="1"/>
  <c r="DV11" i="10"/>
  <c r="IC11" i="10"/>
  <c r="ID11" i="10" s="1"/>
  <c r="IB12" i="10"/>
  <c r="CL11" i="10"/>
  <c r="CM10" i="10"/>
  <c r="CN10" i="10" s="1"/>
  <c r="DS11" i="10"/>
  <c r="DT10" i="10"/>
  <c r="DU10" i="10" s="1"/>
  <c r="IH12" i="10"/>
  <c r="II11" i="10"/>
  <c r="IJ11" i="10" s="1"/>
  <c r="EL15" i="10"/>
  <c r="EM14" i="10"/>
  <c r="EN14" i="10" s="1"/>
  <c r="L11" i="10"/>
  <c r="M10" i="10"/>
  <c r="N10" i="10" s="1"/>
  <c r="O10" i="10" s="1"/>
  <c r="GP12" i="10"/>
  <c r="GQ11" i="10"/>
  <c r="GR11" i="10" s="1"/>
  <c r="GS11" i="10"/>
  <c r="GT10" i="10"/>
  <c r="GU10" i="10" s="1"/>
  <c r="HF11" i="10"/>
  <c r="HG10" i="10"/>
  <c r="HH10" i="10" s="1"/>
  <c r="BF10" i="10"/>
  <c r="BG10" i="10" s="1"/>
  <c r="BE11" i="10"/>
  <c r="BR11" i="10"/>
  <c r="BS11" i="10" s="1"/>
  <c r="BT11" i="10" s="1"/>
  <c r="BQ12" i="10"/>
  <c r="CQ12" i="10"/>
  <c r="CR12" i="10" s="1"/>
  <c r="CS12" i="10" s="1"/>
  <c r="CP13" i="10"/>
  <c r="BU11" i="10"/>
  <c r="BV10" i="10"/>
  <c r="BW10" i="10" s="1"/>
  <c r="BX10" i="10" s="1"/>
  <c r="DG11" i="10"/>
  <c r="DH10" i="10"/>
  <c r="DI10" i="10" s="1"/>
  <c r="FU11" i="10"/>
  <c r="FV11" i="10" s="1"/>
  <c r="FT12" i="10"/>
  <c r="IU10" i="10"/>
  <c r="IV10" i="10" s="1"/>
  <c r="IT11" i="10"/>
  <c r="BZ12" i="10"/>
  <c r="CA11" i="10"/>
  <c r="CB11" i="10" s="1"/>
  <c r="CC11" i="10" s="1"/>
  <c r="CU10" i="10"/>
  <c r="CV10" i="10" s="1"/>
  <c r="CW10" i="10" s="1"/>
  <c r="CT11" i="10"/>
  <c r="IW11" i="10"/>
  <c r="IX10" i="10"/>
  <c r="IY10" i="10" s="1"/>
  <c r="FI10" i="10"/>
  <c r="FJ10" i="10" s="1"/>
  <c r="FH11" i="10"/>
  <c r="IN11" i="10"/>
  <c r="IO10" i="10"/>
  <c r="IP10" i="10" s="1"/>
  <c r="CD11" i="10"/>
  <c r="CE10" i="10"/>
  <c r="CF10" i="10" s="1"/>
  <c r="CG10" i="10" s="1"/>
  <c r="FF10" i="10"/>
  <c r="FG10" i="10" s="1"/>
  <c r="FE11" i="10"/>
  <c r="CX12" i="10"/>
  <c r="CY11" i="10"/>
  <c r="CZ11" i="10" s="1"/>
  <c r="DA11" i="10" s="1"/>
  <c r="GA12" i="10"/>
  <c r="GB12" i="10" s="1"/>
  <c r="FZ13" i="10"/>
  <c r="K16" i="4"/>
  <c r="GG11" i="10"/>
  <c r="GH10" i="10"/>
  <c r="GI10" i="10" s="1"/>
  <c r="IK11" i="10"/>
  <c r="IL10" i="10"/>
  <c r="IM10" i="10" s="1"/>
  <c r="EF13" i="10"/>
  <c r="EG12" i="10"/>
  <c r="EH12" i="10" s="1"/>
  <c r="HV10" i="10"/>
  <c r="HW10" i="10" s="1"/>
  <c r="HU11" i="10"/>
  <c r="AJ11" i="10"/>
  <c r="AK10" i="10"/>
  <c r="AL10" i="10" s="1"/>
  <c r="AM10" i="10" s="1"/>
  <c r="ER11" i="10"/>
  <c r="ES10" i="10"/>
  <c r="ET10" i="10" s="1"/>
  <c r="HS10" i="10"/>
  <c r="HT10" i="10" s="1"/>
  <c r="HR11" i="10"/>
  <c r="T11" i="10"/>
  <c r="U10" i="10"/>
  <c r="V10" i="10" s="1"/>
  <c r="W10" i="10" s="1"/>
  <c r="CH12" i="10"/>
  <c r="CI11" i="10"/>
  <c r="CJ11" i="10" s="1"/>
  <c r="CK11" i="10" s="1"/>
  <c r="BM12" i="10"/>
  <c r="BN11" i="10"/>
  <c r="BO11" i="10" s="1"/>
  <c r="BP11" i="10" s="1"/>
  <c r="FB10" i="10"/>
  <c r="FC10" i="10" s="1"/>
  <c r="FA11" i="10"/>
  <c r="BI13" i="10"/>
  <c r="BJ12" i="10"/>
  <c r="BK12" i="10" s="1"/>
  <c r="BL12" i="10" s="1"/>
  <c r="DJ11" i="10"/>
  <c r="DK10" i="10"/>
  <c r="DL10" i="10" s="1"/>
  <c r="IR13" i="10"/>
  <c r="IS13" i="10" s="1"/>
  <c r="IQ14" i="10"/>
  <c r="AO10" i="10"/>
  <c r="AP10" i="10" s="1"/>
  <c r="AQ10" i="10" s="1"/>
  <c r="AN11" i="10"/>
  <c r="AB13" i="10"/>
  <c r="AC12" i="10"/>
  <c r="AD12" i="10" s="1"/>
  <c r="AE12" i="10" s="1"/>
  <c r="GJ11" i="10"/>
  <c r="GK10" i="10"/>
  <c r="GL10" i="10" s="1"/>
  <c r="EY10" i="10"/>
  <c r="EZ10" i="10" s="1"/>
  <c r="EX11" i="10"/>
  <c r="IF11" i="10"/>
  <c r="IG11" i="10" s="1"/>
  <c r="IE12" i="10"/>
  <c r="HI13" i="10"/>
  <c r="HJ12" i="10"/>
  <c r="HK12" i="10" s="1"/>
  <c r="DC10" i="10"/>
  <c r="DD10" i="10" s="1"/>
  <c r="DE10" i="10" s="1"/>
  <c r="DB11" i="10"/>
  <c r="EB11" i="10"/>
  <c r="EC10" i="10"/>
  <c r="ED10" i="10" s="1"/>
  <c r="HP10" i="10"/>
  <c r="HQ10" i="10" s="1"/>
  <c r="HO11" i="10"/>
  <c r="GD11" i="10"/>
  <c r="GE10" i="10"/>
  <c r="GF10" i="10" s="1"/>
  <c r="E16" i="4"/>
  <c r="HX11" i="10"/>
  <c r="HY10" i="10"/>
  <c r="HZ10" i="10" s="1"/>
  <c r="HL12" i="10"/>
  <c r="HM11" i="10"/>
  <c r="HN11" i="10" s="1"/>
  <c r="FO10" i="10"/>
  <c r="FP10" i="10" s="1"/>
  <c r="FN11" i="10"/>
  <c r="X11" i="10"/>
  <c r="Y10" i="10"/>
  <c r="Z10" i="10" s="1"/>
  <c r="AA10" i="10" s="1"/>
  <c r="HC11" i="10"/>
  <c r="HD10" i="10"/>
  <c r="HE10" i="10" s="1"/>
  <c r="DY11" i="10"/>
  <c r="DZ10" i="10"/>
  <c r="EA10" i="10" s="1"/>
  <c r="EJ12" i="10"/>
  <c r="EK12" i="10" s="1"/>
  <c r="EI13" i="10"/>
  <c r="GM11" i="10"/>
  <c r="GN10" i="10"/>
  <c r="GO10" i="10" s="1"/>
  <c r="AF11" i="10"/>
  <c r="AG10" i="10"/>
  <c r="AH10" i="10" s="1"/>
  <c r="AI10" i="10" s="1"/>
  <c r="FW12" i="10"/>
  <c r="FX11" i="10"/>
  <c r="FY11" i="10" s="1"/>
  <c r="BA11" i="10"/>
  <c r="BB10" i="10"/>
  <c r="BC10" i="10" s="1"/>
  <c r="BD10" i="10" s="1"/>
  <c r="GW10" i="10"/>
  <c r="GX10" i="10" s="1"/>
  <c r="GV11" i="10"/>
  <c r="EU11" i="10"/>
  <c r="EV10" i="10"/>
  <c r="EW10" i="10" s="1"/>
  <c r="DQ10" i="10"/>
  <c r="DR10" i="10" s="1"/>
  <c r="DP11" i="10"/>
  <c r="FQ11" i="10"/>
  <c r="FR10" i="10"/>
  <c r="FS10" i="10" s="1"/>
  <c r="EM15" i="10" l="1"/>
  <c r="EN15" i="10" s="1"/>
  <c r="EL16" i="10"/>
  <c r="IH13" i="10"/>
  <c r="II12" i="10"/>
  <c r="IJ12" i="10" s="1"/>
  <c r="CH13" i="10"/>
  <c r="CI12" i="10"/>
  <c r="CJ12" i="10" s="1"/>
  <c r="CK12" i="10" s="1"/>
  <c r="HD11" i="10"/>
  <c r="HE11" i="10" s="1"/>
  <c r="HC12" i="10"/>
  <c r="DS12" i="10"/>
  <c r="DT11" i="10"/>
  <c r="DU11" i="10" s="1"/>
  <c r="IQ15" i="10"/>
  <c r="IR14" i="10"/>
  <c r="IS14" i="10" s="1"/>
  <c r="DB12" i="10"/>
  <c r="DC11" i="10"/>
  <c r="DD11" i="10" s="1"/>
  <c r="DE11" i="10" s="1"/>
  <c r="ER12" i="10"/>
  <c r="ES11" i="10"/>
  <c r="ET11" i="10" s="1"/>
  <c r="GA13" i="10"/>
  <c r="GB13" i="10" s="1"/>
  <c r="FZ14" i="10"/>
  <c r="CM11" i="10"/>
  <c r="CN11" i="10" s="1"/>
  <c r="CL12" i="10"/>
  <c r="GY12" i="10"/>
  <c r="GZ11" i="10"/>
  <c r="HA11" i="10" s="1"/>
  <c r="FX12" i="10"/>
  <c r="FY12" i="10" s="1"/>
  <c r="FW13" i="10"/>
  <c r="BZ13" i="10"/>
  <c r="CA12" i="10"/>
  <c r="CB12" i="10" s="1"/>
  <c r="CC12" i="10" s="1"/>
  <c r="HF12" i="10"/>
  <c r="HG11" i="10"/>
  <c r="HH11" i="10" s="1"/>
  <c r="AX13" i="10"/>
  <c r="AY13" i="10" s="1"/>
  <c r="AZ13" i="10" s="1"/>
  <c r="AW14" i="10"/>
  <c r="GW11" i="10"/>
  <c r="GX11" i="10" s="1"/>
  <c r="GV12" i="10"/>
  <c r="CP14" i="10"/>
  <c r="CQ13" i="10"/>
  <c r="CR13" i="10" s="1"/>
  <c r="CS13" i="10" s="1"/>
  <c r="GG12" i="10"/>
  <c r="GH11" i="10"/>
  <c r="GI11" i="10" s="1"/>
  <c r="BB11" i="10"/>
  <c r="BC11" i="10" s="1"/>
  <c r="BD11" i="10" s="1"/>
  <c r="BA12" i="10"/>
  <c r="IU11" i="10"/>
  <c r="IV11" i="10" s="1"/>
  <c r="IT12" i="10"/>
  <c r="CX13" i="10"/>
  <c r="CY12" i="10"/>
  <c r="CZ12" i="10" s="1"/>
  <c r="DA12" i="10" s="1"/>
  <c r="GT11" i="10"/>
  <c r="GU11" i="10" s="1"/>
  <c r="GS12" i="10"/>
  <c r="AS12" i="10"/>
  <c r="AT11" i="10"/>
  <c r="AU11" i="10" s="1"/>
  <c r="AV11" i="10" s="1"/>
  <c r="HX12" i="10"/>
  <c r="HY11" i="10"/>
  <c r="HZ11" i="10" s="1"/>
  <c r="BI14" i="10"/>
  <c r="BJ13" i="10"/>
  <c r="BK13" i="10" s="1"/>
  <c r="BL13" i="10" s="1"/>
  <c r="FF11" i="10"/>
  <c r="FG11" i="10" s="1"/>
  <c r="FE12" i="10"/>
  <c r="FT13" i="10"/>
  <c r="FU12" i="10"/>
  <c r="FV12" i="10" s="1"/>
  <c r="DV12" i="10"/>
  <c r="DW11" i="10"/>
  <c r="DX11" i="10" s="1"/>
  <c r="DZ11" i="10"/>
  <c r="EA11" i="10" s="1"/>
  <c r="DY12" i="10"/>
  <c r="AB14" i="10"/>
  <c r="AC13" i="10"/>
  <c r="AD13" i="10" s="1"/>
  <c r="AE13" i="10" s="1"/>
  <c r="EP12" i="10"/>
  <c r="EQ12" i="10" s="1"/>
  <c r="EO13" i="10"/>
  <c r="IX11" i="10"/>
  <c r="IY11" i="10" s="1"/>
  <c r="IW12" i="10"/>
  <c r="FL11" i="10"/>
  <c r="FM11" i="10" s="1"/>
  <c r="FK12" i="10"/>
  <c r="FN12" i="10"/>
  <c r="FO11" i="10"/>
  <c r="FP11" i="10" s="1"/>
  <c r="GK11" i="10"/>
  <c r="GL11" i="10" s="1"/>
  <c r="GJ12" i="10"/>
  <c r="GD12" i="10"/>
  <c r="GE11" i="10"/>
  <c r="GF11" i="10" s="1"/>
  <c r="BQ13" i="10"/>
  <c r="BR12" i="10"/>
  <c r="BS12" i="10" s="1"/>
  <c r="BT12" i="10" s="1"/>
  <c r="HM12" i="10"/>
  <c r="HN12" i="10" s="1"/>
  <c r="HL13" i="10"/>
  <c r="AJ12" i="10"/>
  <c r="AK11" i="10"/>
  <c r="AL11" i="10" s="1"/>
  <c r="AM11" i="10" s="1"/>
  <c r="GN11" i="10"/>
  <c r="GO11" i="10" s="1"/>
  <c r="GM12" i="10"/>
  <c r="IF12" i="10"/>
  <c r="IG12" i="10" s="1"/>
  <c r="IE13" i="10"/>
  <c r="GQ12" i="10"/>
  <c r="GR12" i="10" s="1"/>
  <c r="GP13" i="10"/>
  <c r="FH12" i="10"/>
  <c r="FI11" i="10"/>
  <c r="FJ11" i="10" s="1"/>
  <c r="T12" i="10"/>
  <c r="U11" i="10"/>
  <c r="V11" i="10" s="1"/>
  <c r="W11" i="10" s="1"/>
  <c r="AO11" i="10"/>
  <c r="AP11" i="10" s="1"/>
  <c r="AQ11" i="10" s="1"/>
  <c r="AN12" i="10"/>
  <c r="BE12" i="10"/>
  <c r="BF11" i="10"/>
  <c r="BG11" i="10" s="1"/>
  <c r="EB12" i="10"/>
  <c r="EC11" i="10"/>
  <c r="ED11" i="10" s="1"/>
  <c r="AF12" i="10"/>
  <c r="AG11" i="10"/>
  <c r="AH11" i="10" s="1"/>
  <c r="AI11" i="10" s="1"/>
  <c r="FA12" i="10"/>
  <c r="FB11" i="10"/>
  <c r="FC11" i="10" s="1"/>
  <c r="HU12" i="10"/>
  <c r="HV11" i="10"/>
  <c r="HW11" i="10" s="1"/>
  <c r="EY11" i="10"/>
  <c r="EZ11" i="10" s="1"/>
  <c r="EX12" i="10"/>
  <c r="CD12" i="10"/>
  <c r="CE11" i="10"/>
  <c r="CF11" i="10" s="1"/>
  <c r="CG11" i="10" s="1"/>
  <c r="DH11" i="10"/>
  <c r="DI11" i="10" s="1"/>
  <c r="DG12" i="10"/>
  <c r="DN11" i="10"/>
  <c r="DO11" i="10" s="1"/>
  <c r="DM12" i="10"/>
  <c r="IK12" i="10"/>
  <c r="IL11" i="10"/>
  <c r="IM11" i="10" s="1"/>
  <c r="HP11" i="10"/>
  <c r="HQ11" i="10" s="1"/>
  <c r="HO12" i="10"/>
  <c r="HR12" i="10"/>
  <c r="HS11" i="10"/>
  <c r="HT11" i="10" s="1"/>
  <c r="K17" i="4"/>
  <c r="DJ12" i="10"/>
  <c r="DK11" i="10"/>
  <c r="DL11" i="10" s="1"/>
  <c r="IB13" i="10"/>
  <c r="IC12" i="10"/>
  <c r="ID12" i="10" s="1"/>
  <c r="HI14" i="10"/>
  <c r="HJ13" i="10"/>
  <c r="HK13" i="10" s="1"/>
  <c r="FR11" i="10"/>
  <c r="FS11" i="10" s="1"/>
  <c r="FQ12" i="10"/>
  <c r="EI14" i="10"/>
  <c r="EJ13" i="10"/>
  <c r="EK13" i="10" s="1"/>
  <c r="M11" i="10"/>
  <c r="N11" i="10" s="1"/>
  <c r="O11" i="10" s="1"/>
  <c r="L12" i="10"/>
  <c r="X12" i="10"/>
  <c r="Y11" i="10"/>
  <c r="Z11" i="10" s="1"/>
  <c r="AA11" i="10" s="1"/>
  <c r="CT12" i="10"/>
  <c r="CU11" i="10"/>
  <c r="CV11" i="10" s="1"/>
  <c r="CW11" i="10" s="1"/>
  <c r="DP12" i="10"/>
  <c r="DQ11" i="10"/>
  <c r="DR11" i="10" s="1"/>
  <c r="BN12" i="10"/>
  <c r="BO12" i="10" s="1"/>
  <c r="BP12" i="10" s="1"/>
  <c r="BM13" i="10"/>
  <c r="EG13" i="10"/>
  <c r="EH13" i="10" s="1"/>
  <c r="EF14" i="10"/>
  <c r="EV11" i="10"/>
  <c r="EW11" i="10" s="1"/>
  <c r="EU12" i="10"/>
  <c r="E17" i="4"/>
  <c r="IN12" i="10"/>
  <c r="IO11" i="10"/>
  <c r="IP11" i="10" s="1"/>
  <c r="BV11" i="10"/>
  <c r="BW11" i="10" s="1"/>
  <c r="BX11" i="10" s="1"/>
  <c r="BU12" i="10"/>
  <c r="P12" i="10"/>
  <c r="Q11" i="10"/>
  <c r="R11" i="10" s="1"/>
  <c r="S11" i="10" s="1"/>
  <c r="EG14" i="10" l="1"/>
  <c r="EH14" i="10" s="1"/>
  <c r="EF15" i="10"/>
  <c r="HG12" i="10"/>
  <c r="HH12" i="10" s="1"/>
  <c r="HF13" i="10"/>
  <c r="BQ14" i="10"/>
  <c r="BR13" i="10"/>
  <c r="BS13" i="10" s="1"/>
  <c r="BT13" i="10" s="1"/>
  <c r="CE12" i="10"/>
  <c r="CF12" i="10" s="1"/>
  <c r="CG12" i="10" s="1"/>
  <c r="CD13" i="10"/>
  <c r="IT13" i="10"/>
  <c r="IU12" i="10"/>
  <c r="IV12" i="10" s="1"/>
  <c r="FW14" i="10"/>
  <c r="FX13" i="10"/>
  <c r="FY13" i="10" s="1"/>
  <c r="IK13" i="10"/>
  <c r="IL12" i="10"/>
  <c r="IM12" i="10" s="1"/>
  <c r="EC12" i="10"/>
  <c r="ED12" i="10" s="1"/>
  <c r="EB13" i="10"/>
  <c r="BN13" i="10"/>
  <c r="BO13" i="10" s="1"/>
  <c r="BP13" i="10" s="1"/>
  <c r="BM14" i="10"/>
  <c r="GT12" i="10"/>
  <c r="GU12" i="10" s="1"/>
  <c r="GS13" i="10"/>
  <c r="HI15" i="10"/>
  <c r="HJ14" i="10"/>
  <c r="HK14" i="10" s="1"/>
  <c r="T13" i="10"/>
  <c r="U12" i="10"/>
  <c r="V12" i="10" s="1"/>
  <c r="W12" i="10" s="1"/>
  <c r="GE12" i="10"/>
  <c r="GF12" i="10" s="1"/>
  <c r="GD13" i="10"/>
  <c r="Q12" i="10"/>
  <c r="R12" i="10" s="1"/>
  <c r="S12" i="10" s="1"/>
  <c r="P13" i="10"/>
  <c r="CU12" i="10"/>
  <c r="CV12" i="10" s="1"/>
  <c r="CW12" i="10" s="1"/>
  <c r="CT13" i="10"/>
  <c r="DK12" i="10"/>
  <c r="DL12" i="10" s="1"/>
  <c r="DJ13" i="10"/>
  <c r="EX13" i="10"/>
  <c r="EY12" i="10"/>
  <c r="EZ12" i="10" s="1"/>
  <c r="GJ13" i="10"/>
  <c r="GK12" i="10"/>
  <c r="GL12" i="10" s="1"/>
  <c r="DW12" i="10"/>
  <c r="DX12" i="10" s="1"/>
  <c r="DV13" i="10"/>
  <c r="HC13" i="10"/>
  <c r="HD12" i="10"/>
  <c r="HE12" i="10" s="1"/>
  <c r="AJ13" i="10"/>
  <c r="AK12" i="10"/>
  <c r="AL12" i="10" s="1"/>
  <c r="AM12" i="10" s="1"/>
  <c r="AN13" i="10"/>
  <c r="AO12" i="10"/>
  <c r="AP12" i="10" s="1"/>
  <c r="AQ12" i="10" s="1"/>
  <c r="Y12" i="10"/>
  <c r="Z12" i="10" s="1"/>
  <c r="AA12" i="10" s="1"/>
  <c r="X13" i="10"/>
  <c r="K18" i="4"/>
  <c r="K19" i="4" s="1"/>
  <c r="K20" i="4" s="1"/>
  <c r="K21" i="4" s="1"/>
  <c r="K22" i="4" s="1"/>
  <c r="K23" i="4" s="1"/>
  <c r="K24" i="4" s="1"/>
  <c r="K25" i="4" s="1"/>
  <c r="HA4" i="10"/>
  <c r="GP14" i="10"/>
  <c r="GQ13" i="10"/>
  <c r="GR13" i="10" s="1"/>
  <c r="FU13" i="10"/>
  <c r="FV13" i="10" s="1"/>
  <c r="FT14" i="10"/>
  <c r="GY13" i="10"/>
  <c r="GZ12" i="10"/>
  <c r="HA12" i="10" s="1"/>
  <c r="DN12" i="10"/>
  <c r="DO12" i="10" s="1"/>
  <c r="DM13" i="10"/>
  <c r="BF12" i="10"/>
  <c r="BG12" i="10" s="1"/>
  <c r="BE13" i="10"/>
  <c r="DG13" i="10"/>
  <c r="DH12" i="10"/>
  <c r="DI12" i="10" s="1"/>
  <c r="HV12" i="10"/>
  <c r="HW12" i="10" s="1"/>
  <c r="HU13" i="10"/>
  <c r="FF12" i="10"/>
  <c r="FG12" i="10" s="1"/>
  <c r="FE13" i="10"/>
  <c r="CM12" i="10"/>
  <c r="CN12" i="10" s="1"/>
  <c r="CL13" i="10"/>
  <c r="CI13" i="10"/>
  <c r="CJ13" i="10" s="1"/>
  <c r="CK13" i="10" s="1"/>
  <c r="CH14" i="10"/>
  <c r="FQ13" i="10"/>
  <c r="FR12" i="10"/>
  <c r="FS12" i="10" s="1"/>
  <c r="AX14" i="10"/>
  <c r="AY14" i="10" s="1"/>
  <c r="AZ14" i="10" s="1"/>
  <c r="AW15" i="10"/>
  <c r="HL14" i="10"/>
  <c r="HM13" i="10"/>
  <c r="HN13" i="10" s="1"/>
  <c r="AC14" i="10"/>
  <c r="AD14" i="10" s="1"/>
  <c r="AE14" i="10" s="1"/>
  <c r="AB15" i="10"/>
  <c r="DT12" i="10"/>
  <c r="DU12" i="10" s="1"/>
  <c r="DS13" i="10"/>
  <c r="BU13" i="10"/>
  <c r="BV12" i="10"/>
  <c r="BW12" i="10" s="1"/>
  <c r="BX12" i="10" s="1"/>
  <c r="HR13" i="10"/>
  <c r="HS12" i="10"/>
  <c r="HT12" i="10" s="1"/>
  <c r="FN13" i="10"/>
  <c r="FO12" i="10"/>
  <c r="FP12" i="10" s="1"/>
  <c r="HX13" i="10"/>
  <c r="HY12" i="10"/>
  <c r="HZ12" i="10" s="1"/>
  <c r="AT12" i="10"/>
  <c r="AU12" i="10" s="1"/>
  <c r="AV12" i="10" s="1"/>
  <c r="AS13" i="10"/>
  <c r="IR15" i="10"/>
  <c r="IS15" i="10" s="1"/>
  <c r="IQ16" i="10"/>
  <c r="IC13" i="10"/>
  <c r="ID13" i="10" s="1"/>
  <c r="IB14" i="10"/>
  <c r="BZ14" i="10"/>
  <c r="CA13" i="10"/>
  <c r="CB13" i="10" s="1"/>
  <c r="CC13" i="10" s="1"/>
  <c r="IO12" i="10"/>
  <c r="IP12" i="10" s="1"/>
  <c r="IN13" i="10"/>
  <c r="FZ15" i="10"/>
  <c r="GA14" i="10"/>
  <c r="GB14" i="10" s="1"/>
  <c r="II13" i="10"/>
  <c r="IJ13" i="10" s="1"/>
  <c r="IH14" i="10"/>
  <c r="ES12" i="10"/>
  <c r="ET12" i="10" s="1"/>
  <c r="ER13" i="10"/>
  <c r="EP13" i="10"/>
  <c r="EQ13" i="10" s="1"/>
  <c r="EO14" i="10"/>
  <c r="DC12" i="10"/>
  <c r="DD12" i="10" s="1"/>
  <c r="DE12" i="10" s="1"/>
  <c r="DB13" i="10"/>
  <c r="BB12" i="10"/>
  <c r="BC12" i="10" s="1"/>
  <c r="BD12" i="10" s="1"/>
  <c r="BA13" i="10"/>
  <c r="M12" i="10"/>
  <c r="N12" i="10" s="1"/>
  <c r="O12" i="10" s="1"/>
  <c r="L13" i="10"/>
  <c r="IE14" i="10"/>
  <c r="IF13" i="10"/>
  <c r="IG13" i="10" s="1"/>
  <c r="E18" i="4"/>
  <c r="GM13" i="10"/>
  <c r="GN12" i="10"/>
  <c r="GO12" i="10" s="1"/>
  <c r="BJ14" i="10"/>
  <c r="BK14" i="10" s="1"/>
  <c r="BL14" i="10" s="1"/>
  <c r="BI15" i="10"/>
  <c r="CP15" i="10"/>
  <c r="CQ14" i="10"/>
  <c r="CR14" i="10" s="1"/>
  <c r="CS14" i="10" s="1"/>
  <c r="EM16" i="10"/>
  <c r="EN16" i="10" s="1"/>
  <c r="EL17" i="10"/>
  <c r="DZ12" i="10"/>
  <c r="EA12" i="10" s="1"/>
  <c r="DY13" i="10"/>
  <c r="DP13" i="10"/>
  <c r="DQ12" i="10"/>
  <c r="DR12" i="10" s="1"/>
  <c r="CY13" i="10"/>
  <c r="CZ13" i="10" s="1"/>
  <c r="DA13" i="10" s="1"/>
  <c r="CX14" i="10"/>
  <c r="FI12" i="10"/>
  <c r="FJ12" i="10" s="1"/>
  <c r="FH13" i="10"/>
  <c r="GG13" i="10"/>
  <c r="GH12" i="10"/>
  <c r="GI12" i="10" s="1"/>
  <c r="HO13" i="10"/>
  <c r="HP12" i="10"/>
  <c r="HQ12" i="10" s="1"/>
  <c r="FA13" i="10"/>
  <c r="FB12" i="10"/>
  <c r="FC12" i="10" s="1"/>
  <c r="FL12" i="10"/>
  <c r="FM12" i="10" s="1"/>
  <c r="FK13" i="10"/>
  <c r="EV12" i="10"/>
  <c r="EW12" i="10" s="1"/>
  <c r="EU13" i="10"/>
  <c r="EJ14" i="10"/>
  <c r="EK14" i="10" s="1"/>
  <c r="EI15" i="10"/>
  <c r="AF13" i="10"/>
  <c r="AG12" i="10"/>
  <c r="AH12" i="10" s="1"/>
  <c r="AI12" i="10" s="1"/>
  <c r="IW13" i="10"/>
  <c r="IX12" i="10"/>
  <c r="IY12" i="10" s="1"/>
  <c r="GW12" i="10"/>
  <c r="GX12" i="10" s="1"/>
  <c r="GV13" i="10"/>
  <c r="EB14" i="10" l="1"/>
  <c r="EC13" i="10"/>
  <c r="ED13" i="10" s="1"/>
  <c r="EU14" i="10"/>
  <c r="EV13" i="10"/>
  <c r="EW13" i="10" s="1"/>
  <c r="IK14" i="10"/>
  <c r="IL13" i="10"/>
  <c r="IM13" i="10" s="1"/>
  <c r="DG14" i="10"/>
  <c r="DH13" i="10"/>
  <c r="DI13" i="10" s="1"/>
  <c r="IQ17" i="10"/>
  <c r="IR16" i="10"/>
  <c r="IS16" i="10" s="1"/>
  <c r="EO15" i="10"/>
  <c r="EP14" i="10"/>
  <c r="EQ14" i="10" s="1"/>
  <c r="AS14" i="10"/>
  <c r="AT13" i="10"/>
  <c r="AU13" i="10" s="1"/>
  <c r="AV13" i="10" s="1"/>
  <c r="AW16" i="10"/>
  <c r="AX15" i="10"/>
  <c r="AY15" i="10" s="1"/>
  <c r="AZ15" i="10" s="1"/>
  <c r="DN13" i="10"/>
  <c r="DO13" i="10" s="1"/>
  <c r="DM14" i="10"/>
  <c r="AK13" i="10"/>
  <c r="AL13" i="10" s="1"/>
  <c r="AM13" i="10" s="1"/>
  <c r="AJ14" i="10"/>
  <c r="IT14" i="10"/>
  <c r="IU13" i="10"/>
  <c r="IV13" i="10" s="1"/>
  <c r="EI16" i="10"/>
  <c r="EJ15" i="10"/>
  <c r="EK15" i="10" s="1"/>
  <c r="HV13" i="10"/>
  <c r="HW13" i="10" s="1"/>
  <c r="HU14" i="10"/>
  <c r="CT14" i="10"/>
  <c r="CU13" i="10"/>
  <c r="CV13" i="10" s="1"/>
  <c r="CW13" i="10" s="1"/>
  <c r="DY14" i="10"/>
  <c r="DZ13" i="10"/>
  <c r="EA13" i="10" s="1"/>
  <c r="FA14" i="10"/>
  <c r="FB13" i="10"/>
  <c r="FC13" i="10" s="1"/>
  <c r="CP16" i="10"/>
  <c r="CQ15" i="10"/>
  <c r="CR15" i="10" s="1"/>
  <c r="CS15" i="10" s="1"/>
  <c r="CE13" i="10"/>
  <c r="CF13" i="10" s="1"/>
  <c r="CG13" i="10" s="1"/>
  <c r="CD14" i="10"/>
  <c r="DT13" i="10"/>
  <c r="DU13" i="10" s="1"/>
  <c r="DS14" i="10"/>
  <c r="AC15" i="10"/>
  <c r="AD15" i="10" s="1"/>
  <c r="AE15" i="10" s="1"/>
  <c r="AB16" i="10"/>
  <c r="Q13" i="10"/>
  <c r="R13" i="10" s="1"/>
  <c r="S13" i="10" s="1"/>
  <c r="P14" i="10"/>
  <c r="FK14" i="10"/>
  <c r="FL13" i="10"/>
  <c r="FM13" i="10" s="1"/>
  <c r="AO13" i="10"/>
  <c r="AP13" i="10" s="1"/>
  <c r="AQ13" i="10" s="1"/>
  <c r="AN14" i="10"/>
  <c r="GZ13" i="10"/>
  <c r="HA13" i="10" s="1"/>
  <c r="GY14" i="10"/>
  <c r="DW13" i="10"/>
  <c r="DX13" i="10" s="1"/>
  <c r="DV14" i="10"/>
  <c r="AF14" i="10"/>
  <c r="AG13" i="10"/>
  <c r="AH13" i="10" s="1"/>
  <c r="AI13" i="10" s="1"/>
  <c r="Y13" i="10"/>
  <c r="Z13" i="10" s="1"/>
  <c r="AA13" i="10" s="1"/>
  <c r="X14" i="10"/>
  <c r="BA14" i="10"/>
  <c r="BB13" i="10"/>
  <c r="BC13" i="10" s="1"/>
  <c r="BD13" i="10" s="1"/>
  <c r="EM17" i="10"/>
  <c r="EN17" i="10" s="1"/>
  <c r="EL18" i="10"/>
  <c r="FX14" i="10"/>
  <c r="FY14" i="10" s="1"/>
  <c r="FW15" i="10"/>
  <c r="HM14" i="10"/>
  <c r="HN14" i="10" s="1"/>
  <c r="HL15" i="10"/>
  <c r="FR13" i="10"/>
  <c r="FS13" i="10" s="1"/>
  <c r="FQ14" i="10"/>
  <c r="GV14" i="10"/>
  <c r="GW13" i="10"/>
  <c r="GX13" i="10" s="1"/>
  <c r="IH15" i="10"/>
  <c r="II14" i="10"/>
  <c r="IJ14" i="10" s="1"/>
  <c r="CH15" i="10"/>
  <c r="CI14" i="10"/>
  <c r="CJ14" i="10" s="1"/>
  <c r="CK14" i="10" s="1"/>
  <c r="FU14" i="10"/>
  <c r="FV14" i="10" s="1"/>
  <c r="FT15" i="10"/>
  <c r="HJ15" i="10"/>
  <c r="HK15" i="10" s="1"/>
  <c r="HI16" i="10"/>
  <c r="BR14" i="10"/>
  <c r="BS14" i="10" s="1"/>
  <c r="BT14" i="10" s="1"/>
  <c r="BQ15" i="10"/>
  <c r="DJ14" i="10"/>
  <c r="DK13" i="10"/>
  <c r="DL13" i="10" s="1"/>
  <c r="M13" i="10"/>
  <c r="N13" i="10" s="1"/>
  <c r="O13" i="10" s="1"/>
  <c r="L14" i="10"/>
  <c r="IB15" i="10"/>
  <c r="IC14" i="10"/>
  <c r="ID14" i="10" s="1"/>
  <c r="DC13" i="10"/>
  <c r="DD13" i="10" s="1"/>
  <c r="DE13" i="10" s="1"/>
  <c r="DB14" i="10"/>
  <c r="HP13" i="10"/>
  <c r="HQ13" i="10" s="1"/>
  <c r="HO14" i="10"/>
  <c r="GH13" i="10"/>
  <c r="GI13" i="10" s="1"/>
  <c r="GG14" i="10"/>
  <c r="GN13" i="10"/>
  <c r="GO13" i="10" s="1"/>
  <c r="GM14" i="10"/>
  <c r="FO13" i="10"/>
  <c r="FP13" i="10" s="1"/>
  <c r="FN14" i="10"/>
  <c r="GS14" i="10"/>
  <c r="GT13" i="10"/>
  <c r="GU13" i="10" s="1"/>
  <c r="HG13" i="10"/>
  <c r="HH13" i="10" s="1"/>
  <c r="HF14" i="10"/>
  <c r="GF4" i="10"/>
  <c r="GI4" i="10"/>
  <c r="GO4" i="10"/>
  <c r="GX4" i="10"/>
  <c r="GR4" i="10"/>
  <c r="GL4" i="10"/>
  <c r="BF13" i="10"/>
  <c r="BG13" i="10" s="1"/>
  <c r="BE14" i="10"/>
  <c r="GK13" i="10"/>
  <c r="GL13" i="10" s="1"/>
  <c r="GJ14" i="10"/>
  <c r="DQ13" i="10"/>
  <c r="DR13" i="10" s="1"/>
  <c r="DP14" i="10"/>
  <c r="U13" i="10"/>
  <c r="V13" i="10" s="1"/>
  <c r="W13" i="10" s="1"/>
  <c r="T14" i="10"/>
  <c r="HY13" i="10"/>
  <c r="HZ13" i="10" s="1"/>
  <c r="HX14" i="10"/>
  <c r="FH14" i="10"/>
  <c r="FI13" i="10"/>
  <c r="FJ13" i="10" s="1"/>
  <c r="IW14" i="10"/>
  <c r="IX13" i="10"/>
  <c r="IY13" i="10" s="1"/>
  <c r="E19" i="4"/>
  <c r="E20" i="4" s="1"/>
  <c r="E21" i="4" s="1"/>
  <c r="E22" i="4" s="1"/>
  <c r="E23" i="4" s="1"/>
  <c r="E24" i="4" s="1"/>
  <c r="E25" i="4" s="1"/>
  <c r="FC4" i="10"/>
  <c r="GA15" i="10"/>
  <c r="GB15" i="10" s="1"/>
  <c r="FZ16" i="10"/>
  <c r="HS13" i="10"/>
  <c r="HT13" i="10" s="1"/>
  <c r="HR14" i="10"/>
  <c r="GQ14" i="10"/>
  <c r="GR14" i="10" s="1"/>
  <c r="GP15" i="10"/>
  <c r="BN14" i="10"/>
  <c r="BO14" i="10" s="1"/>
  <c r="BP14" i="10" s="1"/>
  <c r="BM15" i="10"/>
  <c r="EG15" i="10"/>
  <c r="EH15" i="10" s="1"/>
  <c r="EF16" i="10"/>
  <c r="IF14" i="10"/>
  <c r="IG14" i="10" s="1"/>
  <c r="IE15" i="10"/>
  <c r="BV13" i="10"/>
  <c r="BW13" i="10" s="1"/>
  <c r="BX13" i="10" s="1"/>
  <c r="BU14" i="10"/>
  <c r="CA14" i="10"/>
  <c r="CB14" i="10" s="1"/>
  <c r="CC14" i="10" s="1"/>
  <c r="BZ15" i="10"/>
  <c r="GD14" i="10"/>
  <c r="GE13" i="10"/>
  <c r="GF13" i="10" s="1"/>
  <c r="BJ15" i="10"/>
  <c r="BK15" i="10" s="1"/>
  <c r="BL15" i="10" s="1"/>
  <c r="BI16" i="10"/>
  <c r="ES13" i="10"/>
  <c r="ET13" i="10" s="1"/>
  <c r="ER14" i="10"/>
  <c r="HD13" i="10"/>
  <c r="HE13" i="10" s="1"/>
  <c r="HC14" i="10"/>
  <c r="CM13" i="10"/>
  <c r="CN13" i="10" s="1"/>
  <c r="CL14" i="10"/>
  <c r="CX15" i="10"/>
  <c r="CY14" i="10"/>
  <c r="CZ14" i="10" s="1"/>
  <c r="DA14" i="10" s="1"/>
  <c r="IN14" i="10"/>
  <c r="IO13" i="10"/>
  <c r="IP13" i="10" s="1"/>
  <c r="FE14" i="10"/>
  <c r="FF13" i="10"/>
  <c r="FG13" i="10" s="1"/>
  <c r="GU4" i="10"/>
  <c r="EX14" i="10"/>
  <c r="EY13" i="10"/>
  <c r="EZ13" i="10" s="1"/>
  <c r="T15" i="10" l="1"/>
  <c r="U14" i="10"/>
  <c r="V14" i="10" s="1"/>
  <c r="W14" i="10" s="1"/>
  <c r="GD15" i="10"/>
  <c r="GE14" i="10"/>
  <c r="GF14" i="10" s="1"/>
  <c r="BE15" i="10"/>
  <c r="BF14" i="10"/>
  <c r="BG14" i="10" s="1"/>
  <c r="GG15" i="10"/>
  <c r="GH14" i="10"/>
  <c r="GI14" i="10" s="1"/>
  <c r="FT16" i="10"/>
  <c r="FU15" i="10"/>
  <c r="FV15" i="10" s="1"/>
  <c r="AB17" i="10"/>
  <c r="AC16" i="10"/>
  <c r="AD16" i="10" s="1"/>
  <c r="AE16" i="10" s="1"/>
  <c r="ES14" i="10"/>
  <c r="ET14" i="10" s="1"/>
  <c r="ER15" i="10"/>
  <c r="BJ16" i="10"/>
  <c r="BK16" i="10" s="1"/>
  <c r="BL16" i="10" s="1"/>
  <c r="BI17" i="10"/>
  <c r="HO15" i="10"/>
  <c r="HP14" i="10"/>
  <c r="HQ14" i="10" s="1"/>
  <c r="X15" i="10"/>
  <c r="Y14" i="10"/>
  <c r="Z14" i="10" s="1"/>
  <c r="AA14" i="10" s="1"/>
  <c r="DS15" i="10"/>
  <c r="DT14" i="10"/>
  <c r="DU14" i="10" s="1"/>
  <c r="HF15" i="10"/>
  <c r="HG14" i="10"/>
  <c r="HH14" i="10" s="1"/>
  <c r="HM15" i="10"/>
  <c r="HN15" i="10" s="1"/>
  <c r="HL16" i="10"/>
  <c r="HS14" i="10"/>
  <c r="HT14" i="10" s="1"/>
  <c r="HR15" i="10"/>
  <c r="CU14" i="10"/>
  <c r="CV14" i="10" s="1"/>
  <c r="CW14" i="10" s="1"/>
  <c r="CT15" i="10"/>
  <c r="GM15" i="10"/>
  <c r="GN14" i="10"/>
  <c r="GO14" i="10" s="1"/>
  <c r="BA15" i="10"/>
  <c r="BB14" i="10"/>
  <c r="BC14" i="10" s="1"/>
  <c r="BD14" i="10" s="1"/>
  <c r="CI15" i="10"/>
  <c r="CJ15" i="10" s="1"/>
  <c r="CK15" i="10" s="1"/>
  <c r="CH16" i="10"/>
  <c r="IT15" i="10"/>
  <c r="IU14" i="10"/>
  <c r="IV14" i="10" s="1"/>
  <c r="IL14" i="10"/>
  <c r="IM14" i="10" s="1"/>
  <c r="IK15" i="10"/>
  <c r="FR14" i="10"/>
  <c r="FS14" i="10" s="1"/>
  <c r="FQ15" i="10"/>
  <c r="HC15" i="10"/>
  <c r="HD14" i="10"/>
  <c r="HE14" i="10" s="1"/>
  <c r="AX16" i="10"/>
  <c r="AY16" i="10" s="1"/>
  <c r="AZ16" i="10" s="1"/>
  <c r="AW17" i="10"/>
  <c r="DQ14" i="10"/>
  <c r="DR14" i="10" s="1"/>
  <c r="DP15" i="10"/>
  <c r="DY15" i="10"/>
  <c r="DZ14" i="10"/>
  <c r="EA14" i="10" s="1"/>
  <c r="P15" i="10"/>
  <c r="Q14" i="10"/>
  <c r="R14" i="10" s="1"/>
  <c r="S14" i="10" s="1"/>
  <c r="FZ17" i="10"/>
  <c r="GA16" i="10"/>
  <c r="GB16" i="10" s="1"/>
  <c r="BZ16" i="10"/>
  <c r="CA15" i="10"/>
  <c r="CB15" i="10" s="1"/>
  <c r="CC15" i="10" s="1"/>
  <c r="FE15" i="10"/>
  <c r="FF14" i="10"/>
  <c r="FG14" i="10" s="1"/>
  <c r="BU15" i="10"/>
  <c r="BV14" i="10"/>
  <c r="BW14" i="10" s="1"/>
  <c r="BX14" i="10" s="1"/>
  <c r="IN15" i="10"/>
  <c r="IO14" i="10"/>
  <c r="IP14" i="10" s="1"/>
  <c r="IX14" i="10"/>
  <c r="IY14" i="10" s="1"/>
  <c r="IW15" i="10"/>
  <c r="DC14" i="10"/>
  <c r="DD14" i="10" s="1"/>
  <c r="DE14" i="10" s="1"/>
  <c r="DB15" i="10"/>
  <c r="CD15" i="10"/>
  <c r="CE14" i="10"/>
  <c r="CF14" i="10" s="1"/>
  <c r="CG14" i="10" s="1"/>
  <c r="AJ15" i="10"/>
  <c r="AK14" i="10"/>
  <c r="AL14" i="10" s="1"/>
  <c r="AM14" i="10" s="1"/>
  <c r="L15" i="10"/>
  <c r="M14" i="10"/>
  <c r="N14" i="10" s="1"/>
  <c r="O14" i="10" s="1"/>
  <c r="AN15" i="10"/>
  <c r="AO14" i="10"/>
  <c r="AP14" i="10" s="1"/>
  <c r="AQ14" i="10" s="1"/>
  <c r="GS15" i="10"/>
  <c r="GT14" i="10"/>
  <c r="GU14" i="10" s="1"/>
  <c r="AT14" i="10"/>
  <c r="AU14" i="10" s="1"/>
  <c r="AV14" i="10" s="1"/>
  <c r="AS15" i="10"/>
  <c r="FW16" i="10"/>
  <c r="FX15" i="10"/>
  <c r="FY15" i="10" s="1"/>
  <c r="EP15" i="10"/>
  <c r="EQ15" i="10" s="1"/>
  <c r="EO16" i="10"/>
  <c r="HJ16" i="10"/>
  <c r="HK16" i="10" s="1"/>
  <c r="HI17" i="10"/>
  <c r="IR17" i="10"/>
  <c r="IS17" i="10" s="1"/>
  <c r="IQ18" i="10"/>
  <c r="EJ16" i="10"/>
  <c r="EK16" i="10" s="1"/>
  <c r="EI17" i="10"/>
  <c r="II15" i="10"/>
  <c r="IJ15" i="10" s="1"/>
  <c r="IH16" i="10"/>
  <c r="AG14" i="10"/>
  <c r="AH14" i="10" s="1"/>
  <c r="AI14" i="10" s="1"/>
  <c r="AF15" i="10"/>
  <c r="EU15" i="10"/>
  <c r="EV14" i="10"/>
  <c r="EW14" i="10" s="1"/>
  <c r="GZ14" i="10"/>
  <c r="HA14" i="10" s="1"/>
  <c r="GY15" i="10"/>
  <c r="GP16" i="10"/>
  <c r="GQ15" i="10"/>
  <c r="GR15" i="10" s="1"/>
  <c r="DK14" i="10"/>
  <c r="DL14" i="10" s="1"/>
  <c r="DJ15" i="10"/>
  <c r="BR15" i="10"/>
  <c r="BS15" i="10" s="1"/>
  <c r="BT15" i="10" s="1"/>
  <c r="BQ16" i="10"/>
  <c r="EM18" i="10"/>
  <c r="EN18" i="10" s="1"/>
  <c r="EL19" i="10"/>
  <c r="EX15" i="10"/>
  <c r="EY14" i="10"/>
  <c r="EZ14" i="10" s="1"/>
  <c r="EW4" i="10"/>
  <c r="EQ4" i="10"/>
  <c r="EN4" i="10"/>
  <c r="EH4" i="10"/>
  <c r="EK4" i="10"/>
  <c r="EZ4" i="10"/>
  <c r="ET4" i="10"/>
  <c r="CX16" i="10"/>
  <c r="CY15" i="10"/>
  <c r="CZ15" i="10" s="1"/>
  <c r="DA15" i="10" s="1"/>
  <c r="FH15" i="10"/>
  <c r="FI14" i="10"/>
  <c r="FJ14" i="10" s="1"/>
  <c r="DV15" i="10"/>
  <c r="DW14" i="10"/>
  <c r="DX14" i="10" s="1"/>
  <c r="DN14" i="10"/>
  <c r="DO14" i="10" s="1"/>
  <c r="DM15" i="10"/>
  <c r="BM16" i="10"/>
  <c r="BN15" i="10"/>
  <c r="BO15" i="10" s="1"/>
  <c r="BP15" i="10" s="1"/>
  <c r="FB14" i="10"/>
  <c r="FC14" i="10" s="1"/>
  <c r="FA15" i="10"/>
  <c r="FO14" i="10"/>
  <c r="FP14" i="10" s="1"/>
  <c r="FN15" i="10"/>
  <c r="FL14" i="10"/>
  <c r="FM14" i="10" s="1"/>
  <c r="FK15" i="10"/>
  <c r="GJ15" i="10"/>
  <c r="GK14" i="10"/>
  <c r="GL14" i="10" s="1"/>
  <c r="HU15" i="10"/>
  <c r="HV14" i="10"/>
  <c r="HW14" i="10" s="1"/>
  <c r="DG15" i="10"/>
  <c r="DH14" i="10"/>
  <c r="DI14" i="10" s="1"/>
  <c r="IF15" i="10"/>
  <c r="IG15" i="10" s="1"/>
  <c r="IE16" i="10"/>
  <c r="CM14" i="10"/>
  <c r="CN14" i="10" s="1"/>
  <c r="CL15" i="10"/>
  <c r="EF17" i="10"/>
  <c r="EG16" i="10"/>
  <c r="EH16" i="10" s="1"/>
  <c r="HX15" i="10"/>
  <c r="HY14" i="10"/>
  <c r="HZ14" i="10" s="1"/>
  <c r="IB16" i="10"/>
  <c r="IC15" i="10"/>
  <c r="ID15" i="10" s="1"/>
  <c r="GV15" i="10"/>
  <c r="GW14" i="10"/>
  <c r="GX14" i="10" s="1"/>
  <c r="CP17" i="10"/>
  <c r="CQ16" i="10"/>
  <c r="CR16" i="10" s="1"/>
  <c r="CS16" i="10" s="1"/>
  <c r="EC14" i="10"/>
  <c r="ED14" i="10" s="1"/>
  <c r="EB15" i="10"/>
  <c r="BN16" i="10" l="1"/>
  <c r="BO16" i="10" s="1"/>
  <c r="BP16" i="10" s="1"/>
  <c r="BM17" i="10"/>
  <c r="EB16" i="10"/>
  <c r="EC15" i="10"/>
  <c r="ED15" i="10" s="1"/>
  <c r="BV15" i="10"/>
  <c r="BW15" i="10" s="1"/>
  <c r="BX15" i="10" s="1"/>
  <c r="BU16" i="10"/>
  <c r="IN16" i="10"/>
  <c r="IO15" i="10"/>
  <c r="IP15" i="10" s="1"/>
  <c r="ER16" i="10"/>
  <c r="ES15" i="10"/>
  <c r="ET15" i="10" s="1"/>
  <c r="CQ17" i="10"/>
  <c r="CR17" i="10" s="1"/>
  <c r="CS17" i="10" s="1"/>
  <c r="CP18" i="10"/>
  <c r="AC17" i="10"/>
  <c r="AD17" i="10" s="1"/>
  <c r="AE17" i="10" s="1"/>
  <c r="AB18" i="10"/>
  <c r="DW15" i="10"/>
  <c r="DX15" i="10" s="1"/>
  <c r="DV16" i="10"/>
  <c r="DJ16" i="10"/>
  <c r="DK15" i="10"/>
  <c r="DL15" i="10" s="1"/>
  <c r="AJ16" i="10"/>
  <c r="AK15" i="10"/>
  <c r="AL15" i="10" s="1"/>
  <c r="AM15" i="10" s="1"/>
  <c r="FL15" i="10"/>
  <c r="FM15" i="10" s="1"/>
  <c r="FK16" i="10"/>
  <c r="CD16" i="10"/>
  <c r="CE15" i="10"/>
  <c r="CF15" i="10" s="1"/>
  <c r="CG15" i="10" s="1"/>
  <c r="GE15" i="10"/>
  <c r="GF15" i="10" s="1"/>
  <c r="GD16" i="10"/>
  <c r="II16" i="10"/>
  <c r="IJ16" i="10" s="1"/>
  <c r="IH17" i="10"/>
  <c r="HS15" i="10"/>
  <c r="HT15" i="10" s="1"/>
  <c r="HR16" i="10"/>
  <c r="HD15" i="10"/>
  <c r="HE15" i="10" s="1"/>
  <c r="HC16" i="10"/>
  <c r="EM19" i="10"/>
  <c r="EN19" i="10" s="1"/>
  <c r="EL20" i="10"/>
  <c r="L16" i="10"/>
  <c r="M15" i="10"/>
  <c r="N15" i="10" s="1"/>
  <c r="O15" i="10" s="1"/>
  <c r="FI15" i="10"/>
  <c r="FJ15" i="10" s="1"/>
  <c r="FH16" i="10"/>
  <c r="FZ18" i="10"/>
  <c r="GA17" i="10"/>
  <c r="GB17" i="10" s="1"/>
  <c r="CY16" i="10"/>
  <c r="CZ16" i="10" s="1"/>
  <c r="DA16" i="10" s="1"/>
  <c r="CX17" i="10"/>
  <c r="HY15" i="10"/>
  <c r="HZ15" i="10" s="1"/>
  <c r="HX16" i="10"/>
  <c r="GQ16" i="10"/>
  <c r="GR16" i="10" s="1"/>
  <c r="GP17" i="10"/>
  <c r="DB16" i="10"/>
  <c r="DC15" i="10"/>
  <c r="DD15" i="10" s="1"/>
  <c r="DE15" i="10" s="1"/>
  <c r="FO15" i="10"/>
  <c r="FP15" i="10" s="1"/>
  <c r="FN16" i="10"/>
  <c r="GZ15" i="10"/>
  <c r="HA15" i="10" s="1"/>
  <c r="GY16" i="10"/>
  <c r="EF18" i="10"/>
  <c r="EG17" i="10"/>
  <c r="EH17" i="10" s="1"/>
  <c r="DY16" i="10"/>
  <c r="DZ15" i="10"/>
  <c r="EA15" i="10" s="1"/>
  <c r="BB15" i="10"/>
  <c r="BC15" i="10" s="1"/>
  <c r="BD15" i="10" s="1"/>
  <c r="BA16" i="10"/>
  <c r="HO16" i="10"/>
  <c r="HP15" i="10"/>
  <c r="HQ15" i="10" s="1"/>
  <c r="EY15" i="10"/>
  <c r="EZ15" i="10" s="1"/>
  <c r="EX16" i="10"/>
  <c r="DH15" i="10"/>
  <c r="DI15" i="10" s="1"/>
  <c r="DG16" i="10"/>
  <c r="AO15" i="10"/>
  <c r="AP15" i="10" s="1"/>
  <c r="AQ15" i="10" s="1"/>
  <c r="AN16" i="10"/>
  <c r="HM16" i="10"/>
  <c r="HN16" i="10" s="1"/>
  <c r="HL17" i="10"/>
  <c r="HU16" i="10"/>
  <c r="HV15" i="10"/>
  <c r="HW15" i="10" s="1"/>
  <c r="BZ17" i="10"/>
  <c r="CA16" i="10"/>
  <c r="CB16" i="10" s="1"/>
  <c r="CC16" i="10" s="1"/>
  <c r="GH15" i="10"/>
  <c r="GI15" i="10" s="1"/>
  <c r="GG16" i="10"/>
  <c r="GK15" i="10"/>
  <c r="GL15" i="10" s="1"/>
  <c r="GJ16" i="10"/>
  <c r="HJ17" i="10"/>
  <c r="HK17" i="10" s="1"/>
  <c r="HI18" i="10"/>
  <c r="X16" i="10"/>
  <c r="Y15" i="10"/>
  <c r="Z15" i="10" s="1"/>
  <c r="AA15" i="10" s="1"/>
  <c r="CL16" i="10"/>
  <c r="CM15" i="10"/>
  <c r="CN15" i="10" s="1"/>
  <c r="FA16" i="10"/>
  <c r="FB15" i="10"/>
  <c r="FC15" i="10" s="1"/>
  <c r="FW17" i="10"/>
  <c r="FX16" i="10"/>
  <c r="FY16" i="10" s="1"/>
  <c r="IX15" i="10"/>
  <c r="IY15" i="10" s="1"/>
  <c r="IW16" i="10"/>
  <c r="DP16" i="10"/>
  <c r="DQ15" i="10"/>
  <c r="DR15" i="10" s="1"/>
  <c r="DN15" i="10"/>
  <c r="DO15" i="10" s="1"/>
  <c r="DM16" i="10"/>
  <c r="GT15" i="10"/>
  <c r="GU15" i="10" s="1"/>
  <c r="GS16" i="10"/>
  <c r="FQ16" i="10"/>
  <c r="FR15" i="10"/>
  <c r="FS15" i="10" s="1"/>
  <c r="GV16" i="10"/>
  <c r="GW15" i="10"/>
  <c r="GX15" i="10" s="1"/>
  <c r="BQ17" i="10"/>
  <c r="BR16" i="10"/>
  <c r="BS16" i="10" s="1"/>
  <c r="BT16" i="10" s="1"/>
  <c r="IK16" i="10"/>
  <c r="IL15" i="10"/>
  <c r="IM15" i="10" s="1"/>
  <c r="IQ19" i="10"/>
  <c r="IR18" i="10"/>
  <c r="IS18" i="10" s="1"/>
  <c r="IT16" i="10"/>
  <c r="IU15" i="10"/>
  <c r="IV15" i="10" s="1"/>
  <c r="CH17" i="10"/>
  <c r="CI16" i="10"/>
  <c r="CJ16" i="10" s="1"/>
  <c r="CK16" i="10" s="1"/>
  <c r="EO17" i="10"/>
  <c r="EP16" i="10"/>
  <c r="EQ16" i="10" s="1"/>
  <c r="P16" i="10"/>
  <c r="Q15" i="10"/>
  <c r="R15" i="10" s="1"/>
  <c r="S15" i="10" s="1"/>
  <c r="EU16" i="10"/>
  <c r="EV15" i="10"/>
  <c r="EW15" i="10" s="1"/>
  <c r="AS16" i="10"/>
  <c r="AT15" i="10"/>
  <c r="AU15" i="10" s="1"/>
  <c r="AV15" i="10" s="1"/>
  <c r="GM16" i="10"/>
  <c r="GN15" i="10"/>
  <c r="GO15" i="10" s="1"/>
  <c r="BJ17" i="10"/>
  <c r="BK17" i="10" s="1"/>
  <c r="BL17" i="10" s="1"/>
  <c r="BI18" i="10"/>
  <c r="T16" i="10"/>
  <c r="U15" i="10"/>
  <c r="V15" i="10" s="1"/>
  <c r="W15" i="10" s="1"/>
  <c r="EI18" i="10"/>
  <c r="EJ17" i="10"/>
  <c r="EK17" i="10" s="1"/>
  <c r="FE16" i="10"/>
  <c r="FF15" i="10"/>
  <c r="FG15" i="10" s="1"/>
  <c r="FT17" i="10"/>
  <c r="FU16" i="10"/>
  <c r="FV16" i="10" s="1"/>
  <c r="HG15" i="10"/>
  <c r="HH15" i="10" s="1"/>
  <c r="HF16" i="10"/>
  <c r="IC16" i="10"/>
  <c r="ID16" i="10" s="1"/>
  <c r="IB17" i="10"/>
  <c r="DT15" i="10"/>
  <c r="DU15" i="10" s="1"/>
  <c r="DS16" i="10"/>
  <c r="BF15" i="10"/>
  <c r="BG15" i="10" s="1"/>
  <c r="BE16" i="10"/>
  <c r="IF16" i="10"/>
  <c r="IG16" i="10" s="1"/>
  <c r="IE17" i="10"/>
  <c r="AF16" i="10"/>
  <c r="AG15" i="10"/>
  <c r="AH15" i="10" s="1"/>
  <c r="AI15" i="10" s="1"/>
  <c r="AW18" i="10"/>
  <c r="AX17" i="10"/>
  <c r="AY17" i="10" s="1"/>
  <c r="AZ17" i="10" s="1"/>
  <c r="CT16" i="10"/>
  <c r="CU15" i="10"/>
  <c r="CV15" i="10" s="1"/>
  <c r="CW15" i="10" s="1"/>
  <c r="IB18" i="10" l="1"/>
  <c r="IC17" i="10"/>
  <c r="ID17" i="10" s="1"/>
  <c r="IK17" i="10"/>
  <c r="IL16" i="10"/>
  <c r="IM16" i="10" s="1"/>
  <c r="FX17" i="10"/>
  <c r="FY17" i="10" s="1"/>
  <c r="FW18" i="10"/>
  <c r="CA17" i="10"/>
  <c r="CB17" i="10" s="1"/>
  <c r="CC17" i="10" s="1"/>
  <c r="BZ18" i="10"/>
  <c r="DY17" i="10"/>
  <c r="DZ16" i="10"/>
  <c r="EA16" i="10" s="1"/>
  <c r="ES16" i="10"/>
  <c r="ET16" i="10" s="1"/>
  <c r="ER17" i="10"/>
  <c r="AT16" i="10"/>
  <c r="AU16" i="10" s="1"/>
  <c r="AV16" i="10" s="1"/>
  <c r="AS17" i="10"/>
  <c r="FZ19" i="10"/>
  <c r="GA18" i="10"/>
  <c r="GB18" i="10" s="1"/>
  <c r="EF19" i="10"/>
  <c r="EG18" i="10"/>
  <c r="EH18" i="10" s="1"/>
  <c r="GW16" i="10"/>
  <c r="GX16" i="10" s="1"/>
  <c r="GV17" i="10"/>
  <c r="GY17" i="10"/>
  <c r="GZ16" i="10"/>
  <c r="HA16" i="10" s="1"/>
  <c r="AN17" i="10"/>
  <c r="AO16" i="10"/>
  <c r="AP16" i="10" s="1"/>
  <c r="AQ16" i="10" s="1"/>
  <c r="M16" i="10"/>
  <c r="N16" i="10" s="1"/>
  <c r="O16" i="10" s="1"/>
  <c r="L17" i="10"/>
  <c r="AW19" i="10"/>
  <c r="AX18" i="10"/>
  <c r="AY18" i="10" s="1"/>
  <c r="AZ18" i="10" s="1"/>
  <c r="P17" i="10"/>
  <c r="Q16" i="10"/>
  <c r="R16" i="10" s="1"/>
  <c r="S16" i="10" s="1"/>
  <c r="FQ17" i="10"/>
  <c r="FR16" i="10"/>
  <c r="FS16" i="10" s="1"/>
  <c r="FO16" i="10"/>
  <c r="FP16" i="10" s="1"/>
  <c r="FN17" i="10"/>
  <c r="EM20" i="10"/>
  <c r="EN20" i="10" s="1"/>
  <c r="EL21" i="10"/>
  <c r="AJ17" i="10"/>
  <c r="AK16" i="10"/>
  <c r="AL16" i="10" s="1"/>
  <c r="AM16" i="10" s="1"/>
  <c r="EB17" i="10"/>
  <c r="EC16" i="10"/>
  <c r="ED16" i="10" s="1"/>
  <c r="DT16" i="10"/>
  <c r="DU16" i="10" s="1"/>
  <c r="DS17" i="10"/>
  <c r="IR19" i="10"/>
  <c r="IS19" i="10" s="1"/>
  <c r="IQ20" i="10"/>
  <c r="GM17" i="10"/>
  <c r="GN16" i="10"/>
  <c r="GO16" i="10" s="1"/>
  <c r="HG16" i="10"/>
  <c r="HH16" i="10" s="1"/>
  <c r="HF17" i="10"/>
  <c r="FI16" i="10"/>
  <c r="FJ16" i="10" s="1"/>
  <c r="FH17" i="10"/>
  <c r="CT17" i="10"/>
  <c r="CU16" i="10"/>
  <c r="CV16" i="10" s="1"/>
  <c r="CW16" i="10" s="1"/>
  <c r="FF16" i="10"/>
  <c r="FG16" i="10" s="1"/>
  <c r="FE17" i="10"/>
  <c r="GS17" i="10"/>
  <c r="GT16" i="10"/>
  <c r="GU16" i="10" s="1"/>
  <c r="Y16" i="10"/>
  <c r="Z16" i="10" s="1"/>
  <c r="AA16" i="10" s="1"/>
  <c r="X17" i="10"/>
  <c r="DH16" i="10"/>
  <c r="DI16" i="10" s="1"/>
  <c r="DG17" i="10"/>
  <c r="BQ18" i="10"/>
  <c r="BR17" i="10"/>
  <c r="BS17" i="10" s="1"/>
  <c r="BT17" i="10" s="1"/>
  <c r="CE16" i="10"/>
  <c r="CF16" i="10" s="1"/>
  <c r="CG16" i="10" s="1"/>
  <c r="CD17" i="10"/>
  <c r="FB16" i="10"/>
  <c r="FC16" i="10" s="1"/>
  <c r="FA17" i="10"/>
  <c r="HC17" i="10"/>
  <c r="HD16" i="10"/>
  <c r="HE16" i="10" s="1"/>
  <c r="DK16" i="10"/>
  <c r="DL16" i="10" s="1"/>
  <c r="DJ17" i="10"/>
  <c r="BN17" i="10"/>
  <c r="BO17" i="10" s="1"/>
  <c r="BP17" i="10" s="1"/>
  <c r="BM18" i="10"/>
  <c r="EJ18" i="10"/>
  <c r="EK18" i="10" s="1"/>
  <c r="EI19" i="10"/>
  <c r="DM17" i="10"/>
  <c r="DN16" i="10"/>
  <c r="DO16" i="10" s="1"/>
  <c r="HI19" i="10"/>
  <c r="HJ18" i="10"/>
  <c r="HK18" i="10" s="1"/>
  <c r="EX17" i="10"/>
  <c r="EY16" i="10"/>
  <c r="EZ16" i="10" s="1"/>
  <c r="DB17" i="10"/>
  <c r="DC16" i="10"/>
  <c r="DD16" i="10" s="1"/>
  <c r="DE16" i="10" s="1"/>
  <c r="DV17" i="10"/>
  <c r="DW16" i="10"/>
  <c r="DX16" i="10" s="1"/>
  <c r="FT18" i="10"/>
  <c r="FU17" i="10"/>
  <c r="FV17" i="10" s="1"/>
  <c r="IF17" i="10"/>
  <c r="IG17" i="10" s="1"/>
  <c r="IE18" i="10"/>
  <c r="T17" i="10"/>
  <c r="U16" i="10"/>
  <c r="V16" i="10" s="1"/>
  <c r="W16" i="10" s="1"/>
  <c r="GJ17" i="10"/>
  <c r="GK16" i="10"/>
  <c r="GL16" i="10" s="1"/>
  <c r="AC18" i="10"/>
  <c r="AD18" i="10" s="1"/>
  <c r="AE18" i="10" s="1"/>
  <c r="AB19" i="10"/>
  <c r="IN17" i="10"/>
  <c r="IO16" i="10"/>
  <c r="IP16" i="10" s="1"/>
  <c r="EV16" i="10"/>
  <c r="EW16" i="10" s="1"/>
  <c r="EU17" i="10"/>
  <c r="BV16" i="10"/>
  <c r="BW16" i="10" s="1"/>
  <c r="BX16" i="10" s="1"/>
  <c r="BU17" i="10"/>
  <c r="AG16" i="10"/>
  <c r="AH16" i="10" s="1"/>
  <c r="AI16" i="10" s="1"/>
  <c r="AF17" i="10"/>
  <c r="HR17" i="10"/>
  <c r="HS16" i="10"/>
  <c r="HT16" i="10" s="1"/>
  <c r="BE17" i="10"/>
  <c r="BF16" i="10"/>
  <c r="BG16" i="10" s="1"/>
  <c r="BJ18" i="10"/>
  <c r="BK18" i="10" s="1"/>
  <c r="BL18" i="10" s="1"/>
  <c r="BI19" i="10"/>
  <c r="IU16" i="10"/>
  <c r="IV16" i="10" s="1"/>
  <c r="IT17" i="10"/>
  <c r="DQ16" i="10"/>
  <c r="DR16" i="10" s="1"/>
  <c r="DP17" i="10"/>
  <c r="HO17" i="10"/>
  <c r="HP16" i="10"/>
  <c r="HQ16" i="10" s="1"/>
  <c r="HY16" i="10"/>
  <c r="HZ16" i="10" s="1"/>
  <c r="HX17" i="10"/>
  <c r="II17" i="10"/>
  <c r="IJ17" i="10" s="1"/>
  <c r="IH18" i="10"/>
  <c r="HU17" i="10"/>
  <c r="HV16" i="10"/>
  <c r="HW16" i="10" s="1"/>
  <c r="HM17" i="10"/>
  <c r="HN17" i="10" s="1"/>
  <c r="HL18" i="10"/>
  <c r="FL16" i="10"/>
  <c r="FM16" i="10" s="1"/>
  <c r="FK17" i="10"/>
  <c r="CM16" i="10"/>
  <c r="CN16" i="10" s="1"/>
  <c r="CL17" i="10"/>
  <c r="EO18" i="10"/>
  <c r="EP17" i="10"/>
  <c r="EQ17" i="10" s="1"/>
  <c r="CI17" i="10"/>
  <c r="CJ17" i="10" s="1"/>
  <c r="CK17" i="10" s="1"/>
  <c r="CH18" i="10"/>
  <c r="GQ17" i="10"/>
  <c r="GR17" i="10" s="1"/>
  <c r="GP18" i="10"/>
  <c r="IW17" i="10"/>
  <c r="IX16" i="10"/>
  <c r="IY16" i="10" s="1"/>
  <c r="GH16" i="10"/>
  <c r="GI16" i="10" s="1"/>
  <c r="GG17" i="10"/>
  <c r="BB16" i="10"/>
  <c r="BC16" i="10" s="1"/>
  <c r="BD16" i="10" s="1"/>
  <c r="BA17" i="10"/>
  <c r="CQ18" i="10"/>
  <c r="CR18" i="10" s="1"/>
  <c r="CS18" i="10" s="1"/>
  <c r="CP19" i="10"/>
  <c r="CY17" i="10"/>
  <c r="CZ17" i="10" s="1"/>
  <c r="DA17" i="10" s="1"/>
  <c r="CX18" i="10"/>
  <c r="GD17" i="10"/>
  <c r="GE16" i="10"/>
  <c r="GF16" i="10" s="1"/>
  <c r="EL22" i="10" l="1"/>
  <c r="EM21" i="10"/>
  <c r="EN21" i="10" s="1"/>
  <c r="GV18" i="10"/>
  <c r="GW17" i="10"/>
  <c r="GX17" i="10" s="1"/>
  <c r="AJ18" i="10"/>
  <c r="AK17" i="10"/>
  <c r="AL17" i="10" s="1"/>
  <c r="AM17" i="10" s="1"/>
  <c r="EG19" i="10"/>
  <c r="EH19" i="10" s="1"/>
  <c r="EF20" i="10"/>
  <c r="BJ19" i="10"/>
  <c r="BK19" i="10" s="1"/>
  <c r="BL19" i="10" s="1"/>
  <c r="BI20" i="10"/>
  <c r="HF18" i="10"/>
  <c r="HG17" i="10"/>
  <c r="HH17" i="10" s="1"/>
  <c r="EY17" i="10"/>
  <c r="EZ17" i="10" s="1"/>
  <c r="EX18" i="10"/>
  <c r="FR17" i="10"/>
  <c r="FS17" i="10" s="1"/>
  <c r="FQ18" i="10"/>
  <c r="GA19" i="10"/>
  <c r="GB19" i="10" s="1"/>
  <c r="FZ20" i="10"/>
  <c r="GY18" i="10"/>
  <c r="GZ17" i="10"/>
  <c r="HA17" i="10" s="1"/>
  <c r="DP18" i="10"/>
  <c r="DQ17" i="10"/>
  <c r="DR17" i="10" s="1"/>
  <c r="HD17" i="10"/>
  <c r="HE17" i="10" s="1"/>
  <c r="HC18" i="10"/>
  <c r="CL18" i="10"/>
  <c r="CM17" i="10"/>
  <c r="CN17" i="10" s="1"/>
  <c r="FH18" i="10"/>
  <c r="FI17" i="10"/>
  <c r="FJ17" i="10" s="1"/>
  <c r="FL17" i="10"/>
  <c r="FM17" i="10" s="1"/>
  <c r="FK18" i="10"/>
  <c r="BB17" i="10"/>
  <c r="BC17" i="10" s="1"/>
  <c r="BD17" i="10" s="1"/>
  <c r="BA18" i="10"/>
  <c r="AT17" i="10"/>
  <c r="AU17" i="10" s="1"/>
  <c r="AV17" i="10" s="1"/>
  <c r="AS18" i="10"/>
  <c r="IK18" i="10"/>
  <c r="IL17" i="10"/>
  <c r="IM17" i="10" s="1"/>
  <c r="EU18" i="10"/>
  <c r="EV17" i="10"/>
  <c r="EW17" i="10" s="1"/>
  <c r="HJ19" i="10"/>
  <c r="HK19" i="10" s="1"/>
  <c r="HI20" i="10"/>
  <c r="Q17" i="10"/>
  <c r="R17" i="10" s="1"/>
  <c r="S17" i="10" s="1"/>
  <c r="P18" i="10"/>
  <c r="GG18" i="10"/>
  <c r="GH17" i="10"/>
  <c r="GI17" i="10" s="1"/>
  <c r="GK17" i="10"/>
  <c r="GL17" i="10" s="1"/>
  <c r="GJ18" i="10"/>
  <c r="DH17" i="10"/>
  <c r="DI17" i="10" s="1"/>
  <c r="DG18" i="10"/>
  <c r="IQ21" i="10"/>
  <c r="IR20" i="10"/>
  <c r="IS20" i="10" s="1"/>
  <c r="ER18" i="10"/>
  <c r="ES17" i="10"/>
  <c r="ET17" i="10" s="1"/>
  <c r="FW19" i="10"/>
  <c r="FX18" i="10"/>
  <c r="FY18" i="10" s="1"/>
  <c r="IN18" i="10"/>
  <c r="IO17" i="10"/>
  <c r="IP17" i="10" s="1"/>
  <c r="CX19" i="10"/>
  <c r="CY18" i="10"/>
  <c r="CZ18" i="10" s="1"/>
  <c r="DA18" i="10" s="1"/>
  <c r="FB17" i="10"/>
  <c r="FC17" i="10" s="1"/>
  <c r="FA18" i="10"/>
  <c r="IB19" i="10"/>
  <c r="IC18" i="10"/>
  <c r="ID18" i="10" s="1"/>
  <c r="CH19" i="10"/>
  <c r="CI18" i="10"/>
  <c r="CJ18" i="10" s="1"/>
  <c r="CK18" i="10" s="1"/>
  <c r="FF17" i="10"/>
  <c r="FG17" i="10" s="1"/>
  <c r="FE18" i="10"/>
  <c r="HP17" i="10"/>
  <c r="HQ17" i="10" s="1"/>
  <c r="HO18" i="10"/>
  <c r="GD18" i="10"/>
  <c r="GE17" i="10"/>
  <c r="GF17" i="10" s="1"/>
  <c r="CU17" i="10"/>
  <c r="CV17" i="10" s="1"/>
  <c r="CW17" i="10" s="1"/>
  <c r="CT18" i="10"/>
  <c r="CQ19" i="10"/>
  <c r="CR19" i="10" s="1"/>
  <c r="CS19" i="10" s="1"/>
  <c r="CP20" i="10"/>
  <c r="AC19" i="10"/>
  <c r="AD19" i="10" s="1"/>
  <c r="AE19" i="10" s="1"/>
  <c r="AB20" i="10"/>
  <c r="CE17" i="10"/>
  <c r="CF17" i="10" s="1"/>
  <c r="CG17" i="10" s="1"/>
  <c r="CD18" i="10"/>
  <c r="HM18" i="10"/>
  <c r="HN18" i="10" s="1"/>
  <c r="HL19" i="10"/>
  <c r="AX19" i="10"/>
  <c r="AY19" i="10" s="1"/>
  <c r="AZ19" i="10" s="1"/>
  <c r="AW20" i="10"/>
  <c r="II18" i="10"/>
  <c r="IJ18" i="10" s="1"/>
  <c r="IH19" i="10"/>
  <c r="M17" i="10"/>
  <c r="N17" i="10" s="1"/>
  <c r="O17" i="10" s="1"/>
  <c r="L18" i="10"/>
  <c r="DJ18" i="10"/>
  <c r="DK17" i="10"/>
  <c r="DL17" i="10" s="1"/>
  <c r="EO19" i="10"/>
  <c r="EP18" i="10"/>
  <c r="EQ18" i="10" s="1"/>
  <c r="DV18" i="10"/>
  <c r="DW17" i="10"/>
  <c r="DX17" i="10" s="1"/>
  <c r="IT18" i="10"/>
  <c r="IU17" i="10"/>
  <c r="IV17" i="10" s="1"/>
  <c r="FN18" i="10"/>
  <c r="FO17" i="10"/>
  <c r="FP17" i="10" s="1"/>
  <c r="DC17" i="10"/>
  <c r="DD17" i="10" s="1"/>
  <c r="DE17" i="10" s="1"/>
  <c r="DB18" i="10"/>
  <c r="T18" i="10"/>
  <c r="U17" i="10"/>
  <c r="V17" i="10" s="1"/>
  <c r="W17" i="10" s="1"/>
  <c r="DT17" i="10"/>
  <c r="DU17" i="10" s="1"/>
  <c r="DS18" i="10"/>
  <c r="IW18" i="10"/>
  <c r="IX17" i="10"/>
  <c r="IY17" i="10" s="1"/>
  <c r="IE19" i="10"/>
  <c r="IF18" i="10"/>
  <c r="IG18" i="10" s="1"/>
  <c r="DZ17" i="10"/>
  <c r="EA17" i="10" s="1"/>
  <c r="DY18" i="10"/>
  <c r="FT19" i="10"/>
  <c r="FU18" i="10"/>
  <c r="FV18" i="10" s="1"/>
  <c r="GM18" i="10"/>
  <c r="GN17" i="10"/>
  <c r="GO17" i="10" s="1"/>
  <c r="HU18" i="10"/>
  <c r="HV17" i="10"/>
  <c r="HW17" i="10" s="1"/>
  <c r="EI20" i="10"/>
  <c r="EJ19" i="10"/>
  <c r="EK19" i="10" s="1"/>
  <c r="GP19" i="10"/>
  <c r="GQ18" i="10"/>
  <c r="GR18" i="10" s="1"/>
  <c r="HX18" i="10"/>
  <c r="HY17" i="10"/>
  <c r="HZ17" i="10" s="1"/>
  <c r="BU18" i="10"/>
  <c r="BV17" i="10"/>
  <c r="BW17" i="10" s="1"/>
  <c r="BX17" i="10" s="1"/>
  <c r="BN18" i="10"/>
  <c r="BO18" i="10" s="1"/>
  <c r="BP18" i="10" s="1"/>
  <c r="BM19" i="10"/>
  <c r="CA18" i="10"/>
  <c r="CB18" i="10" s="1"/>
  <c r="CC18" i="10" s="1"/>
  <c r="BZ19" i="10"/>
  <c r="BE18" i="10"/>
  <c r="BF17" i="10"/>
  <c r="BG17" i="10" s="1"/>
  <c r="BR18" i="10"/>
  <c r="BS18" i="10" s="1"/>
  <c r="BT18" i="10" s="1"/>
  <c r="BQ19" i="10"/>
  <c r="HR18" i="10"/>
  <c r="HS17" i="10"/>
  <c r="HT17" i="10" s="1"/>
  <c r="DM18" i="10"/>
  <c r="DN17" i="10"/>
  <c r="DO17" i="10" s="1"/>
  <c r="AF18" i="10"/>
  <c r="AG17" i="10"/>
  <c r="AH17" i="10" s="1"/>
  <c r="AI17" i="10" s="1"/>
  <c r="X18" i="10"/>
  <c r="Y17" i="10"/>
  <c r="Z17" i="10" s="1"/>
  <c r="AA17" i="10" s="1"/>
  <c r="GT17" i="10"/>
  <c r="GU17" i="10" s="1"/>
  <c r="GS18" i="10"/>
  <c r="EB18" i="10"/>
  <c r="EC17" i="10"/>
  <c r="ED17" i="10" s="1"/>
  <c r="AO17" i="10"/>
  <c r="AP17" i="10" s="1"/>
  <c r="AQ17" i="10" s="1"/>
  <c r="AN18" i="10"/>
  <c r="BU19" i="10" l="1"/>
  <c r="BV18" i="10"/>
  <c r="BW18" i="10" s="1"/>
  <c r="BX18" i="10" s="1"/>
  <c r="IF19" i="10"/>
  <c r="IG19" i="10" s="1"/>
  <c r="IE20" i="10"/>
  <c r="EO20" i="10"/>
  <c r="EP19" i="10"/>
  <c r="EQ19" i="10" s="1"/>
  <c r="CY19" i="10"/>
  <c r="CZ19" i="10" s="1"/>
  <c r="DA19" i="10" s="1"/>
  <c r="CX20" i="10"/>
  <c r="CM18" i="10"/>
  <c r="CN18" i="10" s="1"/>
  <c r="CL19" i="10"/>
  <c r="AF19" i="10"/>
  <c r="AG18" i="10"/>
  <c r="AH18" i="10" s="1"/>
  <c r="AI18" i="10" s="1"/>
  <c r="HX19" i="10"/>
  <c r="HY18" i="10"/>
  <c r="HZ18" i="10" s="1"/>
  <c r="CT19" i="10"/>
  <c r="CU18" i="10"/>
  <c r="CV18" i="10" s="1"/>
  <c r="CW18" i="10" s="1"/>
  <c r="HI21" i="10"/>
  <c r="HJ20" i="10"/>
  <c r="HK20" i="10" s="1"/>
  <c r="HD18" i="10"/>
  <c r="HE18" i="10" s="1"/>
  <c r="HC19" i="10"/>
  <c r="EF21" i="10"/>
  <c r="EG20" i="10"/>
  <c r="EH20" i="10" s="1"/>
  <c r="CQ20" i="10"/>
  <c r="CR20" i="10" s="1"/>
  <c r="CS20" i="10" s="1"/>
  <c r="CP21" i="10"/>
  <c r="BJ20" i="10"/>
  <c r="BK20" i="10" s="1"/>
  <c r="BL20" i="10" s="1"/>
  <c r="BI21" i="10"/>
  <c r="IW19" i="10"/>
  <c r="IX18" i="10"/>
  <c r="IY18" i="10" s="1"/>
  <c r="DM19" i="10"/>
  <c r="DN18" i="10"/>
  <c r="DO18" i="10" s="1"/>
  <c r="FX19" i="10"/>
  <c r="FY19" i="10" s="1"/>
  <c r="FW20" i="10"/>
  <c r="HR19" i="10"/>
  <c r="HS18" i="10"/>
  <c r="HT18" i="10" s="1"/>
  <c r="EJ20" i="10"/>
  <c r="EK20" i="10" s="1"/>
  <c r="EI21" i="10"/>
  <c r="II19" i="10"/>
  <c r="IJ19" i="10" s="1"/>
  <c r="IH20" i="10"/>
  <c r="HP18" i="10"/>
  <c r="HQ18" i="10" s="1"/>
  <c r="HO19" i="10"/>
  <c r="BQ20" i="10"/>
  <c r="BR19" i="10"/>
  <c r="BS19" i="10" s="1"/>
  <c r="BT19" i="10" s="1"/>
  <c r="U18" i="10"/>
  <c r="V18" i="10" s="1"/>
  <c r="W18" i="10" s="1"/>
  <c r="T19" i="10"/>
  <c r="ES18" i="10"/>
  <c r="ET18" i="10" s="1"/>
  <c r="ER19" i="10"/>
  <c r="IK19" i="10"/>
  <c r="IL18" i="10"/>
  <c r="IM18" i="10" s="1"/>
  <c r="GY19" i="10"/>
  <c r="GZ18" i="10"/>
  <c r="HA18" i="10" s="1"/>
  <c r="GV19" i="10"/>
  <c r="GW18" i="10"/>
  <c r="GX18" i="10" s="1"/>
  <c r="DK18" i="10"/>
  <c r="DL18" i="10" s="1"/>
  <c r="DJ19" i="10"/>
  <c r="GE18" i="10"/>
  <c r="GF18" i="10" s="1"/>
  <c r="GD19" i="10"/>
  <c r="HU19" i="10"/>
  <c r="HV18" i="10"/>
  <c r="HW18" i="10" s="1"/>
  <c r="DC18" i="10"/>
  <c r="DD18" i="10" s="1"/>
  <c r="DE18" i="10" s="1"/>
  <c r="DB19" i="10"/>
  <c r="AW21" i="10"/>
  <c r="AX20" i="10"/>
  <c r="AY20" i="10" s="1"/>
  <c r="AZ20" i="10" s="1"/>
  <c r="FF18" i="10"/>
  <c r="FG18" i="10" s="1"/>
  <c r="FE19" i="10"/>
  <c r="AT18" i="10"/>
  <c r="AU18" i="10" s="1"/>
  <c r="AV18" i="10" s="1"/>
  <c r="AS19" i="10"/>
  <c r="GA20" i="10"/>
  <c r="GB20" i="10" s="1"/>
  <c r="FZ21" i="10"/>
  <c r="IN19" i="10"/>
  <c r="IO18" i="10"/>
  <c r="IP18" i="10" s="1"/>
  <c r="AJ19" i="10"/>
  <c r="AK18" i="10"/>
  <c r="AL18" i="10" s="1"/>
  <c r="AM18" i="10" s="1"/>
  <c r="HM19" i="10"/>
  <c r="HN19" i="10" s="1"/>
  <c r="HL20" i="10"/>
  <c r="FO18" i="10"/>
  <c r="FP18" i="10" s="1"/>
  <c r="FN19" i="10"/>
  <c r="CH20" i="10"/>
  <c r="CI19" i="10"/>
  <c r="CJ19" i="10" s="1"/>
  <c r="CK19" i="10" s="1"/>
  <c r="P19" i="10"/>
  <c r="Q18" i="10"/>
  <c r="R18" i="10" s="1"/>
  <c r="S18" i="10" s="1"/>
  <c r="EM22" i="10"/>
  <c r="EN22" i="10" s="1"/>
  <c r="EL23" i="10"/>
  <c r="GM19" i="10"/>
  <c r="GN18" i="10"/>
  <c r="GO18" i="10" s="1"/>
  <c r="DH18" i="10"/>
  <c r="DI18" i="10" s="1"/>
  <c r="DG19" i="10"/>
  <c r="GK18" i="10"/>
  <c r="GL18" i="10" s="1"/>
  <c r="GJ19" i="10"/>
  <c r="FK19" i="10"/>
  <c r="FL18" i="10"/>
  <c r="FM18" i="10" s="1"/>
  <c r="EX19" i="10"/>
  <c r="EY18" i="10"/>
  <c r="EZ18" i="10" s="1"/>
  <c r="Y18" i="10"/>
  <c r="Z18" i="10" s="1"/>
  <c r="AA18" i="10" s="1"/>
  <c r="X19" i="10"/>
  <c r="DS19" i="10"/>
  <c r="DT18" i="10"/>
  <c r="DU18" i="10" s="1"/>
  <c r="EV18" i="10"/>
  <c r="EW18" i="10" s="1"/>
  <c r="EU19" i="10"/>
  <c r="IQ22" i="10"/>
  <c r="IR21" i="10"/>
  <c r="IS21" i="10" s="1"/>
  <c r="BE19" i="10"/>
  <c r="BF18" i="10"/>
  <c r="BG18" i="10" s="1"/>
  <c r="BA19" i="10"/>
  <c r="BB18" i="10"/>
  <c r="BC18" i="10" s="1"/>
  <c r="BD18" i="10" s="1"/>
  <c r="GS19" i="10"/>
  <c r="GT18" i="10"/>
  <c r="GU18" i="10" s="1"/>
  <c r="BM20" i="10"/>
  <c r="BN19" i="10"/>
  <c r="BO19" i="10" s="1"/>
  <c r="BP19" i="10" s="1"/>
  <c r="FT20" i="10"/>
  <c r="FU19" i="10"/>
  <c r="FV19" i="10" s="1"/>
  <c r="IT19" i="10"/>
  <c r="IU18" i="10"/>
  <c r="IV18" i="10" s="1"/>
  <c r="IB20" i="10"/>
  <c r="IC19" i="10"/>
  <c r="ID19" i="10" s="1"/>
  <c r="GQ19" i="10"/>
  <c r="GR19" i="10" s="1"/>
  <c r="GP20" i="10"/>
  <c r="DQ18" i="10"/>
  <c r="DR18" i="10" s="1"/>
  <c r="DP19" i="10"/>
  <c r="AO18" i="10"/>
  <c r="AP18" i="10" s="1"/>
  <c r="AQ18" i="10" s="1"/>
  <c r="AN19" i="10"/>
  <c r="CA19" i="10"/>
  <c r="CB19" i="10" s="1"/>
  <c r="CC19" i="10" s="1"/>
  <c r="BZ20" i="10"/>
  <c r="EC18" i="10"/>
  <c r="ED18" i="10" s="1"/>
  <c r="EB19" i="10"/>
  <c r="CD19" i="10"/>
  <c r="CE18" i="10"/>
  <c r="CF18" i="10" s="1"/>
  <c r="CG18" i="10" s="1"/>
  <c r="DY19" i="10"/>
  <c r="DZ18" i="10"/>
  <c r="EA18" i="10" s="1"/>
  <c r="AC20" i="10"/>
  <c r="AD20" i="10" s="1"/>
  <c r="AE20" i="10" s="1"/>
  <c r="AB21" i="10"/>
  <c r="FA19" i="10"/>
  <c r="FB18" i="10"/>
  <c r="FC18" i="10" s="1"/>
  <c r="M18" i="10"/>
  <c r="N18" i="10" s="1"/>
  <c r="O18" i="10" s="1"/>
  <c r="L19" i="10"/>
  <c r="FQ19" i="10"/>
  <c r="FR18" i="10"/>
  <c r="FS18" i="10" s="1"/>
  <c r="DV19" i="10"/>
  <c r="DW18" i="10"/>
  <c r="DX18" i="10" s="1"/>
  <c r="GH18" i="10"/>
  <c r="GI18" i="10" s="1"/>
  <c r="GG19" i="10"/>
  <c r="FI18" i="10"/>
  <c r="FJ18" i="10" s="1"/>
  <c r="FH19" i="10"/>
  <c r="HF19" i="10"/>
  <c r="HG18" i="10"/>
  <c r="HH18" i="10" s="1"/>
  <c r="GG20" i="10" l="1"/>
  <c r="GH19" i="10"/>
  <c r="GI19" i="10" s="1"/>
  <c r="Q19" i="10"/>
  <c r="R19" i="10" s="1"/>
  <c r="S19" i="10" s="1"/>
  <c r="P20" i="10"/>
  <c r="X20" i="10"/>
  <c r="Y19" i="10"/>
  <c r="Z19" i="10" s="1"/>
  <c r="AA19" i="10" s="1"/>
  <c r="IK20" i="10"/>
  <c r="IL19" i="10"/>
  <c r="IM19" i="10" s="1"/>
  <c r="CU19" i="10"/>
  <c r="CV19" i="10" s="1"/>
  <c r="CW19" i="10" s="1"/>
  <c r="CT20" i="10"/>
  <c r="CE19" i="10"/>
  <c r="CF19" i="10" s="1"/>
  <c r="CG19" i="10" s="1"/>
  <c r="CD20" i="10"/>
  <c r="FT21" i="10"/>
  <c r="FU20" i="10"/>
  <c r="FV20" i="10" s="1"/>
  <c r="CH21" i="10"/>
  <c r="CI20" i="10"/>
  <c r="CJ20" i="10" s="1"/>
  <c r="CK20" i="10" s="1"/>
  <c r="ER20" i="10"/>
  <c r="ES19" i="10"/>
  <c r="ET19" i="10" s="1"/>
  <c r="FO19" i="10"/>
  <c r="FP19" i="10" s="1"/>
  <c r="FN20" i="10"/>
  <c r="GT19" i="10"/>
  <c r="GU19" i="10" s="1"/>
  <c r="GS20" i="10"/>
  <c r="CM19" i="10"/>
  <c r="CN19" i="10" s="1"/>
  <c r="CL20" i="10"/>
  <c r="GK19" i="10"/>
  <c r="GL19" i="10" s="1"/>
  <c r="GJ20" i="10"/>
  <c r="HV19" i="10"/>
  <c r="HW19" i="10" s="1"/>
  <c r="HU20" i="10"/>
  <c r="BR20" i="10"/>
  <c r="BS20" i="10" s="1"/>
  <c r="BT20" i="10" s="1"/>
  <c r="BQ21" i="10"/>
  <c r="EB20" i="10"/>
  <c r="EC19" i="10"/>
  <c r="ED19" i="10" s="1"/>
  <c r="BJ21" i="10"/>
  <c r="BK21" i="10" s="1"/>
  <c r="BL21" i="10" s="1"/>
  <c r="BI22" i="10"/>
  <c r="AN20" i="10"/>
  <c r="AO19" i="10"/>
  <c r="AP19" i="10" s="1"/>
  <c r="AQ19" i="10" s="1"/>
  <c r="M19" i="10"/>
  <c r="N19" i="10" s="1"/>
  <c r="O19" i="10" s="1"/>
  <c r="L20" i="10"/>
  <c r="BB19" i="10"/>
  <c r="BC19" i="10" s="1"/>
  <c r="BD19" i="10" s="1"/>
  <c r="BA20" i="10"/>
  <c r="AJ20" i="10"/>
  <c r="AK19" i="10"/>
  <c r="AL19" i="10" s="1"/>
  <c r="AM19" i="10" s="1"/>
  <c r="GD20" i="10"/>
  <c r="GE19" i="10"/>
  <c r="GF19" i="10" s="1"/>
  <c r="HP19" i="10"/>
  <c r="HQ19" i="10" s="1"/>
  <c r="HO20" i="10"/>
  <c r="CQ21" i="10"/>
  <c r="CR21" i="10" s="1"/>
  <c r="CS21" i="10" s="1"/>
  <c r="CP22" i="10"/>
  <c r="CY20" i="10"/>
  <c r="CZ20" i="10" s="1"/>
  <c r="DA20" i="10" s="1"/>
  <c r="CX21" i="10"/>
  <c r="AX21" i="10"/>
  <c r="AY21" i="10" s="1"/>
  <c r="AZ21" i="10" s="1"/>
  <c r="AW22" i="10"/>
  <c r="EY19" i="10"/>
  <c r="EZ19" i="10" s="1"/>
  <c r="EX20" i="10"/>
  <c r="AF20" i="10"/>
  <c r="AG19" i="10"/>
  <c r="AH19" i="10" s="1"/>
  <c r="AI19" i="10" s="1"/>
  <c r="IN20" i="10"/>
  <c r="IO19" i="10"/>
  <c r="IP19" i="10" s="1"/>
  <c r="DJ20" i="10"/>
  <c r="DK19" i="10"/>
  <c r="DL19" i="10" s="1"/>
  <c r="II20" i="10"/>
  <c r="IJ20" i="10" s="1"/>
  <c r="IH21" i="10"/>
  <c r="FK20" i="10"/>
  <c r="FL19" i="10"/>
  <c r="FM19" i="10" s="1"/>
  <c r="EF22" i="10"/>
  <c r="EG21" i="10"/>
  <c r="EH21" i="10" s="1"/>
  <c r="EO21" i="10"/>
  <c r="EP20" i="10"/>
  <c r="EQ20" i="10" s="1"/>
  <c r="BN20" i="10"/>
  <c r="BO20" i="10" s="1"/>
  <c r="BP20" i="10" s="1"/>
  <c r="BM21" i="10"/>
  <c r="T20" i="10"/>
  <c r="U19" i="10"/>
  <c r="V19" i="10" s="1"/>
  <c r="W19" i="10" s="1"/>
  <c r="CA20" i="10"/>
  <c r="CB20" i="10" s="1"/>
  <c r="CC20" i="10" s="1"/>
  <c r="BZ21" i="10"/>
  <c r="IW20" i="10"/>
  <c r="IX19" i="10"/>
  <c r="IY19" i="10" s="1"/>
  <c r="BF19" i="10"/>
  <c r="BG19" i="10" s="1"/>
  <c r="BE20" i="10"/>
  <c r="GP21" i="10"/>
  <c r="GQ20" i="10"/>
  <c r="GR20" i="10" s="1"/>
  <c r="FA20" i="10"/>
  <c r="FB19" i="10"/>
  <c r="FC19" i="10" s="1"/>
  <c r="IR22" i="10"/>
  <c r="IS22" i="10" s="1"/>
  <c r="IQ23" i="10"/>
  <c r="GM20" i="10"/>
  <c r="GN19" i="10"/>
  <c r="GO19" i="10" s="1"/>
  <c r="GA21" i="10"/>
  <c r="GB21" i="10" s="1"/>
  <c r="FZ22" i="10"/>
  <c r="EI22" i="10"/>
  <c r="EJ21" i="10"/>
  <c r="EK21" i="10" s="1"/>
  <c r="HD19" i="10"/>
  <c r="HE19" i="10" s="1"/>
  <c r="HC20" i="10"/>
  <c r="IE21" i="10"/>
  <c r="IF20" i="10"/>
  <c r="IG20" i="10" s="1"/>
  <c r="IT20" i="10"/>
  <c r="IU19" i="10"/>
  <c r="IV19" i="10" s="1"/>
  <c r="FW21" i="10"/>
  <c r="FX20" i="10"/>
  <c r="FY20" i="10" s="1"/>
  <c r="DN19" i="10"/>
  <c r="DO19" i="10" s="1"/>
  <c r="DM20" i="10"/>
  <c r="DV20" i="10"/>
  <c r="DW19" i="10"/>
  <c r="DX19" i="10" s="1"/>
  <c r="FR19" i="10"/>
  <c r="FS19" i="10" s="1"/>
  <c r="FQ20" i="10"/>
  <c r="DQ19" i="10"/>
  <c r="DR19" i="10" s="1"/>
  <c r="DP20" i="10"/>
  <c r="DH19" i="10"/>
  <c r="DI19" i="10" s="1"/>
  <c r="DG20" i="10"/>
  <c r="HF20" i="10"/>
  <c r="HG19" i="10"/>
  <c r="HH19" i="10" s="1"/>
  <c r="AC21" i="10"/>
  <c r="AD21" i="10" s="1"/>
  <c r="AE21" i="10" s="1"/>
  <c r="AB22" i="10"/>
  <c r="EU20" i="10"/>
  <c r="EV19" i="10"/>
  <c r="EW19" i="10" s="1"/>
  <c r="EM23" i="10"/>
  <c r="EN23" i="10" s="1"/>
  <c r="EL24" i="10"/>
  <c r="GW19" i="10"/>
  <c r="GX19" i="10" s="1"/>
  <c r="GV20" i="10"/>
  <c r="DZ19" i="10"/>
  <c r="EA19" i="10" s="1"/>
  <c r="DY20" i="10"/>
  <c r="DT19" i="10"/>
  <c r="DU19" i="10" s="1"/>
  <c r="DS20" i="10"/>
  <c r="FF19" i="10"/>
  <c r="FG19" i="10" s="1"/>
  <c r="FE20" i="10"/>
  <c r="HX20" i="10"/>
  <c r="HY19" i="10"/>
  <c r="HZ19" i="10" s="1"/>
  <c r="DC19" i="10"/>
  <c r="DD19" i="10" s="1"/>
  <c r="DE19" i="10" s="1"/>
  <c r="DB20" i="10"/>
  <c r="HL21" i="10"/>
  <c r="HM20" i="10"/>
  <c r="HN20" i="10" s="1"/>
  <c r="FH20" i="10"/>
  <c r="FI19" i="10"/>
  <c r="FJ19" i="10" s="1"/>
  <c r="IC20" i="10"/>
  <c r="ID20" i="10" s="1"/>
  <c r="IB21" i="10"/>
  <c r="AT19" i="10"/>
  <c r="AU19" i="10" s="1"/>
  <c r="AV19" i="10" s="1"/>
  <c r="AS20" i="10"/>
  <c r="GY20" i="10"/>
  <c r="GZ19" i="10"/>
  <c r="HA19" i="10" s="1"/>
  <c r="HR20" i="10"/>
  <c r="HS19" i="10"/>
  <c r="HT19" i="10" s="1"/>
  <c r="HJ21" i="10"/>
  <c r="HK21" i="10" s="1"/>
  <c r="HI22" i="10"/>
  <c r="BV19" i="10"/>
  <c r="BW19" i="10" s="1"/>
  <c r="BX19" i="10" s="1"/>
  <c r="BU20" i="10"/>
  <c r="HI23" i="10" l="1"/>
  <c r="HJ22" i="10"/>
  <c r="HK22" i="10" s="1"/>
  <c r="CI21" i="10"/>
  <c r="CJ21" i="10" s="1"/>
  <c r="CK21" i="10" s="1"/>
  <c r="CH22" i="10"/>
  <c r="HR21" i="10"/>
  <c r="HS20" i="10"/>
  <c r="HT20" i="10" s="1"/>
  <c r="IO20" i="10"/>
  <c r="IP20" i="10" s="1"/>
  <c r="IN21" i="10"/>
  <c r="AJ21" i="10"/>
  <c r="AK20" i="10"/>
  <c r="AL20" i="10" s="1"/>
  <c r="AM20" i="10" s="1"/>
  <c r="FF20" i="10"/>
  <c r="FG20" i="10" s="1"/>
  <c r="FE21" i="10"/>
  <c r="GK20" i="10"/>
  <c r="GL20" i="10" s="1"/>
  <c r="GJ21" i="10"/>
  <c r="DZ20" i="10"/>
  <c r="EA20" i="10" s="1"/>
  <c r="DY21" i="10"/>
  <c r="FR20" i="10"/>
  <c r="FS20" i="10" s="1"/>
  <c r="FQ21" i="10"/>
  <c r="GA22" i="10"/>
  <c r="GB22" i="10" s="1"/>
  <c r="FZ23" i="10"/>
  <c r="BB20" i="10"/>
  <c r="BC20" i="10" s="1"/>
  <c r="BD20" i="10" s="1"/>
  <c r="BA21" i="10"/>
  <c r="CM20" i="10"/>
  <c r="CN20" i="10" s="1"/>
  <c r="CL21" i="10"/>
  <c r="BF20" i="10"/>
  <c r="BG20" i="10" s="1"/>
  <c r="BE21" i="10"/>
  <c r="FT22" i="10"/>
  <c r="FU21" i="10"/>
  <c r="FV21" i="10" s="1"/>
  <c r="HD20" i="10"/>
  <c r="HE20" i="10" s="1"/>
  <c r="HC21" i="10"/>
  <c r="CD21" i="10"/>
  <c r="CE20" i="10"/>
  <c r="CF20" i="10" s="1"/>
  <c r="CG20" i="10" s="1"/>
  <c r="GD21" i="10"/>
  <c r="GE20" i="10"/>
  <c r="GF20" i="10" s="1"/>
  <c r="CU20" i="10"/>
  <c r="CV20" i="10" s="1"/>
  <c r="CW20" i="10" s="1"/>
  <c r="CT21" i="10"/>
  <c r="EY20" i="10"/>
  <c r="EZ20" i="10" s="1"/>
  <c r="EX21" i="10"/>
  <c r="M20" i="10"/>
  <c r="N20" i="10" s="1"/>
  <c r="O20" i="10" s="1"/>
  <c r="L21" i="10"/>
  <c r="GS21" i="10"/>
  <c r="GT20" i="10"/>
  <c r="GU20" i="10" s="1"/>
  <c r="DH20" i="10"/>
  <c r="DI20" i="10" s="1"/>
  <c r="DG21" i="10"/>
  <c r="DT20" i="10"/>
  <c r="DU20" i="10" s="1"/>
  <c r="DS21" i="10"/>
  <c r="T21" i="10"/>
  <c r="U20" i="10"/>
  <c r="V20" i="10" s="1"/>
  <c r="W20" i="10" s="1"/>
  <c r="Y20" i="10"/>
  <c r="Z20" i="10" s="1"/>
  <c r="AA20" i="10" s="1"/>
  <c r="X21" i="10"/>
  <c r="GQ21" i="10"/>
  <c r="GR21" i="10" s="1"/>
  <c r="GP22" i="10"/>
  <c r="BR21" i="10"/>
  <c r="BS21" i="10" s="1"/>
  <c r="BT21" i="10" s="1"/>
  <c r="BQ22" i="10"/>
  <c r="HG20" i="10"/>
  <c r="HH20" i="10" s="1"/>
  <c r="HF21" i="10"/>
  <c r="IW21" i="10"/>
  <c r="IX20" i="10"/>
  <c r="IY20" i="10" s="1"/>
  <c r="IK21" i="10"/>
  <c r="IL20" i="10"/>
  <c r="IM20" i="10" s="1"/>
  <c r="BM22" i="10"/>
  <c r="BN21" i="10"/>
  <c r="BO21" i="10" s="1"/>
  <c r="BP21" i="10" s="1"/>
  <c r="GN20" i="10"/>
  <c r="GO20" i="10" s="1"/>
  <c r="GM21" i="10"/>
  <c r="EM24" i="10"/>
  <c r="EN24" i="10" s="1"/>
  <c r="EL25" i="10"/>
  <c r="DM21" i="10"/>
  <c r="DN20" i="10"/>
  <c r="DO20" i="10" s="1"/>
  <c r="IQ24" i="10"/>
  <c r="IR23" i="10"/>
  <c r="IS23" i="10" s="1"/>
  <c r="AW23" i="10"/>
  <c r="AX22" i="10"/>
  <c r="AY22" i="10" s="1"/>
  <c r="AZ22" i="10" s="1"/>
  <c r="FO20" i="10"/>
  <c r="FP20" i="10" s="1"/>
  <c r="FN21" i="10"/>
  <c r="P21" i="10"/>
  <c r="Q20" i="10"/>
  <c r="R20" i="10" s="1"/>
  <c r="S20" i="10" s="1"/>
  <c r="AC22" i="10"/>
  <c r="AD22" i="10" s="1"/>
  <c r="AE22" i="10" s="1"/>
  <c r="AB23" i="10"/>
  <c r="CQ22" i="10"/>
  <c r="CR22" i="10" s="1"/>
  <c r="CS22" i="10" s="1"/>
  <c r="CP23" i="10"/>
  <c r="IU20" i="10"/>
  <c r="IV20" i="10" s="1"/>
  <c r="IT21" i="10"/>
  <c r="IH22" i="10"/>
  <c r="II21" i="10"/>
  <c r="IJ21" i="10" s="1"/>
  <c r="HO21" i="10"/>
  <c r="HP20" i="10"/>
  <c r="HQ20" i="10" s="1"/>
  <c r="IF21" i="10"/>
  <c r="IG21" i="10" s="1"/>
  <c r="IE22" i="10"/>
  <c r="GY21" i="10"/>
  <c r="GZ20" i="10"/>
  <c r="HA20" i="10" s="1"/>
  <c r="DP21" i="10"/>
  <c r="DQ20" i="10"/>
  <c r="DR20" i="10" s="1"/>
  <c r="CA21" i="10"/>
  <c r="CB21" i="10" s="1"/>
  <c r="CC21" i="10" s="1"/>
  <c r="BZ22" i="10"/>
  <c r="AT20" i="10"/>
  <c r="AU20" i="10" s="1"/>
  <c r="AV20" i="10" s="1"/>
  <c r="AS21" i="10"/>
  <c r="IB22" i="10"/>
  <c r="IC21" i="10"/>
  <c r="ID21" i="10" s="1"/>
  <c r="FH21" i="10"/>
  <c r="FI20" i="10"/>
  <c r="FJ20" i="10" s="1"/>
  <c r="EO22" i="10"/>
  <c r="EP21" i="10"/>
  <c r="EQ21" i="10" s="1"/>
  <c r="AO20" i="10"/>
  <c r="AP20" i="10" s="1"/>
  <c r="AQ20" i="10" s="1"/>
  <c r="AN21" i="10"/>
  <c r="DC20" i="10"/>
  <c r="DD20" i="10" s="1"/>
  <c r="DE20" i="10" s="1"/>
  <c r="DB21" i="10"/>
  <c r="FK21" i="10"/>
  <c r="FL20" i="10"/>
  <c r="FM20" i="10" s="1"/>
  <c r="HX21" i="10"/>
  <c r="HY20" i="10"/>
  <c r="HZ20" i="10" s="1"/>
  <c r="DJ21" i="10"/>
  <c r="DK20" i="10"/>
  <c r="DL20" i="10" s="1"/>
  <c r="EI23" i="10"/>
  <c r="EJ22" i="10"/>
  <c r="EK22" i="10" s="1"/>
  <c r="AG20" i="10"/>
  <c r="AH20" i="10" s="1"/>
  <c r="AI20" i="10" s="1"/>
  <c r="AF21" i="10"/>
  <c r="CX22" i="10"/>
  <c r="CY21" i="10"/>
  <c r="CZ21" i="10" s="1"/>
  <c r="DA21" i="10" s="1"/>
  <c r="BJ22" i="10"/>
  <c r="BK22" i="10" s="1"/>
  <c r="BL22" i="10" s="1"/>
  <c r="BI23" i="10"/>
  <c r="EB21" i="10"/>
  <c r="EC20" i="10"/>
  <c r="ED20" i="10" s="1"/>
  <c r="HU21" i="10"/>
  <c r="HV20" i="10"/>
  <c r="HW20" i="10" s="1"/>
  <c r="GV21" i="10"/>
  <c r="GW20" i="10"/>
  <c r="GX20" i="10" s="1"/>
  <c r="DW20" i="10"/>
  <c r="DX20" i="10" s="1"/>
  <c r="DV21" i="10"/>
  <c r="BV20" i="10"/>
  <c r="BW20" i="10" s="1"/>
  <c r="BX20" i="10" s="1"/>
  <c r="BU21" i="10"/>
  <c r="HL22" i="10"/>
  <c r="HM21" i="10"/>
  <c r="HN21" i="10" s="1"/>
  <c r="EU21" i="10"/>
  <c r="EV20" i="10"/>
  <c r="EW20" i="10" s="1"/>
  <c r="FW22" i="10"/>
  <c r="FX21" i="10"/>
  <c r="FY21" i="10" s="1"/>
  <c r="FA21" i="10"/>
  <c r="FB20" i="10"/>
  <c r="FC20" i="10" s="1"/>
  <c r="EG22" i="10"/>
  <c r="EH22" i="10" s="1"/>
  <c r="EF23" i="10"/>
  <c r="ER21" i="10"/>
  <c r="ES20" i="10"/>
  <c r="ET20" i="10" s="1"/>
  <c r="GG21" i="10"/>
  <c r="GH20" i="10"/>
  <c r="GI20" i="10" s="1"/>
  <c r="DS22" i="10" l="1"/>
  <c r="DT21" i="10"/>
  <c r="DU21" i="10" s="1"/>
  <c r="HC22" i="10"/>
  <c r="HD21" i="10"/>
  <c r="HE21" i="10" s="1"/>
  <c r="GJ22" i="10"/>
  <c r="GK21" i="10"/>
  <c r="GL21" i="10" s="1"/>
  <c r="DV22" i="10"/>
  <c r="DW21" i="10"/>
  <c r="DX21" i="10" s="1"/>
  <c r="IW22" i="10"/>
  <c r="IX21" i="10"/>
  <c r="IY21" i="10" s="1"/>
  <c r="GS22" i="10"/>
  <c r="GT21" i="10"/>
  <c r="GU21" i="10" s="1"/>
  <c r="BH20" i="10"/>
  <c r="BH10" i="10"/>
  <c r="AK21" i="10"/>
  <c r="AL21" i="10" s="1"/>
  <c r="AM21" i="10" s="1"/>
  <c r="AJ22" i="10"/>
  <c r="EF24" i="10"/>
  <c r="EG23" i="10"/>
  <c r="EH23" i="10" s="1"/>
  <c r="FF21" i="10"/>
  <c r="FG21" i="10" s="1"/>
  <c r="FE22" i="10"/>
  <c r="BF21" i="10"/>
  <c r="BG21" i="10" s="1"/>
  <c r="BE22" i="10"/>
  <c r="GZ21" i="10"/>
  <c r="HA21" i="10" s="1"/>
  <c r="GY22" i="10"/>
  <c r="BI24" i="10"/>
  <c r="BJ23" i="10"/>
  <c r="BK23" i="10" s="1"/>
  <c r="BL23" i="10" s="1"/>
  <c r="AN22" i="10"/>
  <c r="AO21" i="10"/>
  <c r="AP21" i="10" s="1"/>
  <c r="AQ21" i="10" s="1"/>
  <c r="IF22" i="10"/>
  <c r="IG22" i="10" s="1"/>
  <c r="IE23" i="10"/>
  <c r="HF22" i="10"/>
  <c r="HG21" i="10"/>
  <c r="HH21" i="10" s="1"/>
  <c r="M21" i="10"/>
  <c r="N21" i="10" s="1"/>
  <c r="O21" i="10" s="1"/>
  <c r="L22" i="10"/>
  <c r="CM21" i="10"/>
  <c r="CN21" i="10" s="1"/>
  <c r="CL22" i="10"/>
  <c r="IN22" i="10"/>
  <c r="IO21" i="10"/>
  <c r="IP21" i="10" s="1"/>
  <c r="U21" i="10"/>
  <c r="V21" i="10" s="1"/>
  <c r="W21" i="10" s="1"/>
  <c r="T22" i="10"/>
  <c r="FL21" i="10"/>
  <c r="FM21" i="10" s="1"/>
  <c r="FK22" i="10"/>
  <c r="AW24" i="10"/>
  <c r="AX23" i="10"/>
  <c r="AY23" i="10" s="1"/>
  <c r="AZ23" i="10" s="1"/>
  <c r="CO20" i="10"/>
  <c r="CO10" i="10"/>
  <c r="AC23" i="10"/>
  <c r="AD23" i="10" s="1"/>
  <c r="AE23" i="10" s="1"/>
  <c r="AB24" i="10"/>
  <c r="FO21" i="10"/>
  <c r="FP21" i="10" s="1"/>
  <c r="FN22" i="10"/>
  <c r="AS22" i="10"/>
  <c r="AT21" i="10"/>
  <c r="AU21" i="10" s="1"/>
  <c r="AV21" i="10" s="1"/>
  <c r="GM22" i="10"/>
  <c r="GN21" i="10"/>
  <c r="GO21" i="10" s="1"/>
  <c r="EC21" i="10"/>
  <c r="ED21" i="10" s="1"/>
  <c r="EB22" i="10"/>
  <c r="FX22" i="10"/>
  <c r="FY22" i="10" s="1"/>
  <c r="FW23" i="10"/>
  <c r="EX22" i="10"/>
  <c r="EY21" i="10"/>
  <c r="EZ21" i="10" s="1"/>
  <c r="CY22" i="10"/>
  <c r="CZ22" i="10" s="1"/>
  <c r="DA22" i="10" s="1"/>
  <c r="CX23" i="10"/>
  <c r="FZ24" i="10"/>
  <c r="GA23" i="10"/>
  <c r="GB23" i="10" s="1"/>
  <c r="GG22" i="10"/>
  <c r="GH21" i="10"/>
  <c r="GI21" i="10" s="1"/>
  <c r="DK21" i="10"/>
  <c r="DL21" i="10" s="1"/>
  <c r="DJ22" i="10"/>
  <c r="IK22" i="10"/>
  <c r="IL21" i="10"/>
  <c r="IM21" i="10" s="1"/>
  <c r="DB22" i="10"/>
  <c r="DC21" i="10"/>
  <c r="DD21" i="10" s="1"/>
  <c r="DE21" i="10" s="1"/>
  <c r="EO23" i="10"/>
  <c r="EP22" i="10"/>
  <c r="EQ22" i="10" s="1"/>
  <c r="GP23" i="10"/>
  <c r="GQ22" i="10"/>
  <c r="GR22" i="10" s="1"/>
  <c r="HL23" i="10"/>
  <c r="HM22" i="10"/>
  <c r="HN22" i="10" s="1"/>
  <c r="FH22" i="10"/>
  <c r="FI21" i="10"/>
  <c r="FJ21" i="10" s="1"/>
  <c r="II22" i="10"/>
  <c r="IJ22" i="10" s="1"/>
  <c r="IH23" i="10"/>
  <c r="DN21" i="10"/>
  <c r="DO21" i="10" s="1"/>
  <c r="DM22" i="10"/>
  <c r="CQ23" i="10"/>
  <c r="CR23" i="10" s="1"/>
  <c r="CS23" i="10" s="1"/>
  <c r="CP24" i="10"/>
  <c r="CE21" i="10"/>
  <c r="CF21" i="10" s="1"/>
  <c r="CG21" i="10" s="1"/>
  <c r="CD22" i="10"/>
  <c r="CA22" i="10"/>
  <c r="CB22" i="10" s="1"/>
  <c r="CC22" i="10" s="1"/>
  <c r="BZ23" i="10"/>
  <c r="ES21" i="10"/>
  <c r="ET21" i="10" s="1"/>
  <c r="ER22" i="10"/>
  <c r="HY21" i="10"/>
  <c r="HZ21" i="10" s="1"/>
  <c r="HX22" i="10"/>
  <c r="BM23" i="10"/>
  <c r="BN22" i="10"/>
  <c r="BO22" i="10" s="1"/>
  <c r="BP22" i="10" s="1"/>
  <c r="DH21" i="10"/>
  <c r="DI21" i="10" s="1"/>
  <c r="DG22" i="10"/>
  <c r="HU22" i="10"/>
  <c r="HV21" i="10"/>
  <c r="HW21" i="10" s="1"/>
  <c r="P22" i="10"/>
  <c r="Q21" i="10"/>
  <c r="R21" i="10" s="1"/>
  <c r="S21" i="10" s="1"/>
  <c r="FT23" i="10"/>
  <c r="FU22" i="10"/>
  <c r="FV22" i="10" s="1"/>
  <c r="BQ23" i="10"/>
  <c r="BR22" i="10"/>
  <c r="BS22" i="10" s="1"/>
  <c r="BT22" i="10" s="1"/>
  <c r="EU22" i="10"/>
  <c r="EV21" i="10"/>
  <c r="EW21" i="10" s="1"/>
  <c r="IQ25" i="10"/>
  <c r="IR24" i="10"/>
  <c r="IS24" i="10" s="1"/>
  <c r="CU21" i="10"/>
  <c r="CV21" i="10" s="1"/>
  <c r="CW21" i="10" s="1"/>
  <c r="CT22" i="10"/>
  <c r="BU22" i="10"/>
  <c r="BV21" i="10"/>
  <c r="BW21" i="10" s="1"/>
  <c r="BX21" i="10" s="1"/>
  <c r="IT22" i="10"/>
  <c r="IU21" i="10"/>
  <c r="IV21" i="10" s="1"/>
  <c r="EL26" i="10"/>
  <c r="EM25" i="10"/>
  <c r="EN25" i="10" s="1"/>
  <c r="Y21" i="10"/>
  <c r="Z21" i="10" s="1"/>
  <c r="AA21" i="10" s="1"/>
  <c r="X22" i="10"/>
  <c r="FQ22" i="10"/>
  <c r="FR21" i="10"/>
  <c r="FS21" i="10" s="1"/>
  <c r="DZ21" i="10"/>
  <c r="EA21" i="10" s="1"/>
  <c r="DY22" i="10"/>
  <c r="GW21" i="10"/>
  <c r="GX21" i="10" s="1"/>
  <c r="GV22" i="10"/>
  <c r="DP22" i="10"/>
  <c r="DQ21" i="10"/>
  <c r="DR21" i="10" s="1"/>
  <c r="FA22" i="10"/>
  <c r="FB21" i="10"/>
  <c r="FC21" i="10" s="1"/>
  <c r="BB21" i="10"/>
  <c r="BC21" i="10" s="1"/>
  <c r="BD21" i="10" s="1"/>
  <c r="BA22" i="10"/>
  <c r="HP21" i="10"/>
  <c r="HQ21" i="10" s="1"/>
  <c r="HO22" i="10"/>
  <c r="HR22" i="10"/>
  <c r="HS21" i="10"/>
  <c r="HT21" i="10" s="1"/>
  <c r="AG21" i="10"/>
  <c r="AH21" i="10" s="1"/>
  <c r="AI21" i="10" s="1"/>
  <c r="AF22" i="10"/>
  <c r="CH23" i="10"/>
  <c r="CI22" i="10"/>
  <c r="CJ22" i="10" s="1"/>
  <c r="CK22" i="10" s="1"/>
  <c r="EJ23" i="10"/>
  <c r="EK23" i="10" s="1"/>
  <c r="EI24" i="10"/>
  <c r="IC22" i="10"/>
  <c r="ID22" i="10" s="1"/>
  <c r="IB23" i="10"/>
  <c r="GE21" i="10"/>
  <c r="GF21" i="10" s="1"/>
  <c r="GD22" i="10"/>
  <c r="HI24" i="10"/>
  <c r="HJ23" i="10"/>
  <c r="HK23" i="10" s="1"/>
  <c r="GV23" i="10" l="1"/>
  <c r="GW22" i="10"/>
  <c r="GX22" i="10" s="1"/>
  <c r="HX23" i="10"/>
  <c r="HY22" i="10"/>
  <c r="HZ22" i="10" s="1"/>
  <c r="CX24" i="10"/>
  <c r="CY23" i="10"/>
  <c r="CZ23" i="10" s="1"/>
  <c r="DA23" i="10" s="1"/>
  <c r="IF23" i="10"/>
  <c r="IG23" i="10" s="1"/>
  <c r="IE24" i="10"/>
  <c r="AB25" i="10"/>
  <c r="AC24" i="10"/>
  <c r="AD24" i="10" s="1"/>
  <c r="AE24" i="10" s="1"/>
  <c r="DP23" i="10"/>
  <c r="DQ22" i="10"/>
  <c r="DR22" i="10" s="1"/>
  <c r="EI25" i="10"/>
  <c r="EJ24" i="10"/>
  <c r="EK24" i="10" s="1"/>
  <c r="CH24" i="10"/>
  <c r="CI23" i="10"/>
  <c r="CJ23" i="10" s="1"/>
  <c r="CK23" i="10" s="1"/>
  <c r="EV22" i="10"/>
  <c r="EW22" i="10" s="1"/>
  <c r="EU23" i="10"/>
  <c r="GP24" i="10"/>
  <c r="GQ23" i="10"/>
  <c r="GR23" i="10" s="1"/>
  <c r="EY22" i="10"/>
  <c r="EZ22" i="10" s="1"/>
  <c r="EX23" i="10"/>
  <c r="AW25" i="10"/>
  <c r="AX24" i="10"/>
  <c r="AY24" i="10" s="1"/>
  <c r="AZ24" i="10" s="1"/>
  <c r="AO22" i="10"/>
  <c r="AP22" i="10" s="1"/>
  <c r="AQ22" i="10" s="1"/>
  <c r="AN23" i="10"/>
  <c r="GT22" i="10"/>
  <c r="GU22" i="10" s="1"/>
  <c r="GS23" i="10"/>
  <c r="FI22" i="10"/>
  <c r="FJ22" i="10" s="1"/>
  <c r="FH23" i="10"/>
  <c r="FR22" i="10"/>
  <c r="FS22" i="10" s="1"/>
  <c r="FQ23" i="10"/>
  <c r="BR23" i="10"/>
  <c r="BS23" i="10" s="1"/>
  <c r="BT23" i="10" s="1"/>
  <c r="BQ24" i="10"/>
  <c r="EO24" i="10"/>
  <c r="EP23" i="10"/>
  <c r="EQ23" i="10" s="1"/>
  <c r="BI25" i="10"/>
  <c r="BJ24" i="10"/>
  <c r="BK24" i="10" s="1"/>
  <c r="BL24" i="10" s="1"/>
  <c r="IX22" i="10"/>
  <c r="IY22" i="10" s="1"/>
  <c r="IW23" i="10"/>
  <c r="Y22" i="10"/>
  <c r="Z22" i="10" s="1"/>
  <c r="AA22" i="10" s="1"/>
  <c r="X23" i="10"/>
  <c r="CE22" i="10"/>
  <c r="CF22" i="10" s="1"/>
  <c r="CG22" i="10" s="1"/>
  <c r="CD23" i="10"/>
  <c r="EB23" i="10"/>
  <c r="EC22" i="10"/>
  <c r="ED22" i="10" s="1"/>
  <c r="U22" i="10"/>
  <c r="V22" i="10" s="1"/>
  <c r="W22" i="10" s="1"/>
  <c r="T23" i="10"/>
  <c r="GZ22" i="10"/>
  <c r="HA22" i="10" s="1"/>
  <c r="GY23" i="10"/>
  <c r="HF23" i="10"/>
  <c r="HG22" i="10"/>
  <c r="HH22" i="10" s="1"/>
  <c r="DZ22" i="10"/>
  <c r="EA22" i="10" s="1"/>
  <c r="DY23" i="10"/>
  <c r="CQ24" i="10"/>
  <c r="CR24" i="10" s="1"/>
  <c r="CS24" i="10" s="1"/>
  <c r="CP25" i="10"/>
  <c r="BF22" i="10"/>
  <c r="BG22" i="10" s="1"/>
  <c r="BE23" i="10"/>
  <c r="AK22" i="10"/>
  <c r="AL22" i="10" s="1"/>
  <c r="AM22" i="10" s="1"/>
  <c r="AJ23" i="10"/>
  <c r="GA24" i="10"/>
  <c r="GB24" i="10" s="1"/>
  <c r="FZ25" i="10"/>
  <c r="BZ24" i="10"/>
  <c r="CA23" i="10"/>
  <c r="CB23" i="10" s="1"/>
  <c r="CC23" i="10" s="1"/>
  <c r="FT24" i="10"/>
  <c r="FU23" i="10"/>
  <c r="FV23" i="10" s="1"/>
  <c r="HP22" i="10"/>
  <c r="HQ22" i="10" s="1"/>
  <c r="HO23" i="10"/>
  <c r="EM26" i="10"/>
  <c r="EN26" i="10" s="1"/>
  <c r="EL27" i="10"/>
  <c r="P23" i="10"/>
  <c r="Q22" i="10"/>
  <c r="R22" i="10" s="1"/>
  <c r="S22" i="10" s="1"/>
  <c r="IK23" i="10"/>
  <c r="IL22" i="10"/>
  <c r="IM22" i="10" s="1"/>
  <c r="GN22" i="10"/>
  <c r="GO22" i="10" s="1"/>
  <c r="GM23" i="10"/>
  <c r="IN23" i="10"/>
  <c r="IO22" i="10"/>
  <c r="IP22" i="10" s="1"/>
  <c r="BH21" i="10"/>
  <c r="BH11" i="10"/>
  <c r="GK22" i="10"/>
  <c r="GL22" i="10" s="1"/>
  <c r="GJ23" i="10"/>
  <c r="CU22" i="10"/>
  <c r="CV22" i="10" s="1"/>
  <c r="CW22" i="10" s="1"/>
  <c r="CT23" i="10"/>
  <c r="HL24" i="10"/>
  <c r="HM23" i="10"/>
  <c r="HN23" i="10" s="1"/>
  <c r="BA23" i="10"/>
  <c r="BB22" i="10"/>
  <c r="BC22" i="10" s="1"/>
  <c r="BD22" i="10" s="1"/>
  <c r="DN22" i="10"/>
  <c r="DO22" i="10" s="1"/>
  <c r="DM23" i="10"/>
  <c r="DK22" i="10"/>
  <c r="DL22" i="10" s="1"/>
  <c r="DJ23" i="10"/>
  <c r="CL23" i="10"/>
  <c r="CM22" i="10"/>
  <c r="CN22" i="10" s="1"/>
  <c r="FF22" i="10"/>
  <c r="FG22" i="10" s="1"/>
  <c r="FE23" i="10"/>
  <c r="AG22" i="10"/>
  <c r="AH22" i="10" s="1"/>
  <c r="AI22" i="10" s="1"/>
  <c r="AF23" i="10"/>
  <c r="FK23" i="10"/>
  <c r="FL22" i="10"/>
  <c r="FM22" i="10" s="1"/>
  <c r="DB23" i="10"/>
  <c r="DC22" i="10"/>
  <c r="DD22" i="10" s="1"/>
  <c r="DE22" i="10" s="1"/>
  <c r="IU22" i="10"/>
  <c r="IV22" i="10" s="1"/>
  <c r="IT23" i="10"/>
  <c r="HU23" i="10"/>
  <c r="HV22" i="10"/>
  <c r="HW22" i="10" s="1"/>
  <c r="AT22" i="10"/>
  <c r="AU22" i="10" s="1"/>
  <c r="AV22" i="10" s="1"/>
  <c r="AS23" i="10"/>
  <c r="CO11" i="10"/>
  <c r="CO21" i="10"/>
  <c r="HC23" i="10"/>
  <c r="HD22" i="10"/>
  <c r="HE22" i="10" s="1"/>
  <c r="BM24" i="10"/>
  <c r="BN23" i="10"/>
  <c r="BO23" i="10" s="1"/>
  <c r="BP23" i="10" s="1"/>
  <c r="ER23" i="10"/>
  <c r="ES22" i="10"/>
  <c r="ET22" i="10" s="1"/>
  <c r="FW24" i="10"/>
  <c r="FX23" i="10"/>
  <c r="FY23" i="10" s="1"/>
  <c r="DV23" i="10"/>
  <c r="DW22" i="10"/>
  <c r="DX22" i="10" s="1"/>
  <c r="HJ24" i="10"/>
  <c r="HK24" i="10" s="1"/>
  <c r="HI25" i="10"/>
  <c r="GD23" i="10"/>
  <c r="GE22" i="10"/>
  <c r="GF22" i="10" s="1"/>
  <c r="DG23" i="10"/>
  <c r="DH22" i="10"/>
  <c r="DI22" i="10" s="1"/>
  <c r="II23" i="10"/>
  <c r="IJ23" i="10" s="1"/>
  <c r="IH24" i="10"/>
  <c r="FN23" i="10"/>
  <c r="FO22" i="10"/>
  <c r="FP22" i="10" s="1"/>
  <c r="L23" i="10"/>
  <c r="M22" i="10"/>
  <c r="N22" i="10" s="1"/>
  <c r="O22" i="10" s="1"/>
  <c r="IB24" i="10"/>
  <c r="IC23" i="10"/>
  <c r="ID23" i="10" s="1"/>
  <c r="IR25" i="10"/>
  <c r="IS25" i="10" s="1"/>
  <c r="IQ26" i="10"/>
  <c r="HR23" i="10"/>
  <c r="HS22" i="10"/>
  <c r="HT22" i="10" s="1"/>
  <c r="FB22" i="10"/>
  <c r="FC22" i="10" s="1"/>
  <c r="FA23" i="10"/>
  <c r="BV22" i="10"/>
  <c r="BW22" i="10" s="1"/>
  <c r="BX22" i="10" s="1"/>
  <c r="BU23" i="10"/>
  <c r="GG23" i="10"/>
  <c r="GH22" i="10"/>
  <c r="GI22" i="10" s="1"/>
  <c r="EG24" i="10"/>
  <c r="EH24" i="10" s="1"/>
  <c r="EF25" i="10"/>
  <c r="DS23" i="10"/>
  <c r="DT22" i="10"/>
  <c r="DU22" i="10" s="1"/>
  <c r="DH23" i="10" l="1"/>
  <c r="DI23" i="10" s="1"/>
  <c r="DG24" i="10"/>
  <c r="EJ25" i="10"/>
  <c r="EK25" i="10" s="1"/>
  <c r="EI26" i="10"/>
  <c r="FB23" i="10"/>
  <c r="FC23" i="10" s="1"/>
  <c r="FA24" i="10"/>
  <c r="AT23" i="10"/>
  <c r="AU23" i="10" s="1"/>
  <c r="AV23" i="10" s="1"/>
  <c r="AS24" i="10"/>
  <c r="DJ24" i="10"/>
  <c r="DK23" i="10"/>
  <c r="DL23" i="10" s="1"/>
  <c r="GM24" i="10"/>
  <c r="GN23" i="10"/>
  <c r="GO23" i="10" s="1"/>
  <c r="AJ24" i="10"/>
  <c r="AK23" i="10"/>
  <c r="AL23" i="10" s="1"/>
  <c r="AM23" i="10" s="1"/>
  <c r="CD24" i="10"/>
  <c r="CE23" i="10"/>
  <c r="CF23" i="10" s="1"/>
  <c r="CG23" i="10" s="1"/>
  <c r="GS24" i="10"/>
  <c r="GT23" i="10"/>
  <c r="GU23" i="10" s="1"/>
  <c r="GG24" i="10"/>
  <c r="GH23" i="10"/>
  <c r="GI23" i="10" s="1"/>
  <c r="CH25" i="10"/>
  <c r="CI24" i="10"/>
  <c r="CJ24" i="10" s="1"/>
  <c r="CK24" i="10" s="1"/>
  <c r="BV23" i="10"/>
  <c r="BW23" i="10" s="1"/>
  <c r="BX23" i="10" s="1"/>
  <c r="BU24" i="10"/>
  <c r="DP24" i="10"/>
  <c r="DQ23" i="10"/>
  <c r="DR23" i="10" s="1"/>
  <c r="HU24" i="10"/>
  <c r="HV23" i="10"/>
  <c r="HW23" i="10" s="1"/>
  <c r="IK24" i="10"/>
  <c r="IL23" i="10"/>
  <c r="IM23" i="10" s="1"/>
  <c r="BH22" i="10"/>
  <c r="BH12" i="10"/>
  <c r="AB26" i="10"/>
  <c r="AC25" i="10"/>
  <c r="AD25" i="10" s="1"/>
  <c r="AE25" i="10" s="1"/>
  <c r="CO22" i="10"/>
  <c r="CO12" i="10"/>
  <c r="IT24" i="10"/>
  <c r="IU23" i="10"/>
  <c r="IV23" i="10" s="1"/>
  <c r="CP26" i="10"/>
  <c r="CQ25" i="10"/>
  <c r="CR25" i="10" s="1"/>
  <c r="CS25" i="10" s="1"/>
  <c r="IX23" i="10"/>
  <c r="IY23" i="10" s="1"/>
  <c r="IW24" i="10"/>
  <c r="IF24" i="10"/>
  <c r="IG24" i="10" s="1"/>
  <c r="IE25" i="10"/>
  <c r="DM24" i="10"/>
  <c r="DN23" i="10"/>
  <c r="DO23" i="10" s="1"/>
  <c r="BA24" i="10"/>
  <c r="BB23" i="10"/>
  <c r="BC23" i="10" s="1"/>
  <c r="BD23" i="10" s="1"/>
  <c r="P24" i="10"/>
  <c r="Q23" i="10"/>
  <c r="R23" i="10" s="1"/>
  <c r="S23" i="10" s="1"/>
  <c r="AW26" i="10"/>
  <c r="AX25" i="10"/>
  <c r="AY25" i="10" s="1"/>
  <c r="AZ25" i="10" s="1"/>
  <c r="EL28" i="10"/>
  <c r="EM27" i="10"/>
  <c r="EN27" i="10" s="1"/>
  <c r="DY24" i="10"/>
  <c r="DZ23" i="10"/>
  <c r="EA23" i="10" s="1"/>
  <c r="EX24" i="10"/>
  <c r="EY23" i="10"/>
  <c r="EZ23" i="10" s="1"/>
  <c r="BZ25" i="10"/>
  <c r="CA24" i="10"/>
  <c r="CB24" i="10" s="1"/>
  <c r="CC24" i="10" s="1"/>
  <c r="EC23" i="10"/>
  <c r="ED23" i="10" s="1"/>
  <c r="EB24" i="10"/>
  <c r="GE23" i="10"/>
  <c r="GF23" i="10" s="1"/>
  <c r="GD24" i="10"/>
  <c r="IQ27" i="10"/>
  <c r="IR26" i="10"/>
  <c r="IS26" i="10" s="1"/>
  <c r="FW25" i="10"/>
  <c r="FX24" i="10"/>
  <c r="FY24" i="10" s="1"/>
  <c r="IC24" i="10"/>
  <c r="ID24" i="10" s="1"/>
  <c r="IB25" i="10"/>
  <c r="HL25" i="10"/>
  <c r="HM24" i="10"/>
  <c r="HN24" i="10" s="1"/>
  <c r="CT24" i="10"/>
  <c r="CU23" i="10"/>
  <c r="CV23" i="10" s="1"/>
  <c r="CW23" i="10" s="1"/>
  <c r="HP23" i="10"/>
  <c r="HQ23" i="10" s="1"/>
  <c r="HO24" i="10"/>
  <c r="CX25" i="10"/>
  <c r="CY24" i="10"/>
  <c r="CZ24" i="10" s="1"/>
  <c r="DA24" i="10" s="1"/>
  <c r="FH24" i="10"/>
  <c r="FI23" i="10"/>
  <c r="FJ23" i="10" s="1"/>
  <c r="HJ25" i="10"/>
  <c r="HK25" i="10" s="1"/>
  <c r="HI26" i="10"/>
  <c r="HS23" i="10"/>
  <c r="HT23" i="10" s="1"/>
  <c r="HR24" i="10"/>
  <c r="DT23" i="10"/>
  <c r="DU23" i="10" s="1"/>
  <c r="DS24" i="10"/>
  <c r="L24" i="10"/>
  <c r="M23" i="10"/>
  <c r="N23" i="10" s="1"/>
  <c r="O23" i="10" s="1"/>
  <c r="ER24" i="10"/>
  <c r="ES23" i="10"/>
  <c r="ET23" i="10" s="1"/>
  <c r="FK24" i="10"/>
  <c r="FL23" i="10"/>
  <c r="FM23" i="10" s="1"/>
  <c r="HF24" i="10"/>
  <c r="HG23" i="10"/>
  <c r="HH23" i="10" s="1"/>
  <c r="EO25" i="10"/>
  <c r="EP24" i="10"/>
  <c r="EQ24" i="10" s="1"/>
  <c r="GQ24" i="10"/>
  <c r="GR24" i="10" s="1"/>
  <c r="GP25" i="10"/>
  <c r="IN24" i="10"/>
  <c r="IO23" i="10"/>
  <c r="IP23" i="10" s="1"/>
  <c r="AO23" i="10"/>
  <c r="AP23" i="10" s="1"/>
  <c r="AQ23" i="10" s="1"/>
  <c r="AN24" i="10"/>
  <c r="DV24" i="10"/>
  <c r="DW23" i="10"/>
  <c r="DX23" i="10" s="1"/>
  <c r="EG25" i="10"/>
  <c r="EH25" i="10" s="1"/>
  <c r="EF26" i="10"/>
  <c r="AF24" i="10"/>
  <c r="AG23" i="10"/>
  <c r="AH23" i="10" s="1"/>
  <c r="AI23" i="10" s="1"/>
  <c r="GK23" i="10"/>
  <c r="GL23" i="10" s="1"/>
  <c r="GJ24" i="10"/>
  <c r="GZ23" i="10"/>
  <c r="HA23" i="10" s="1"/>
  <c r="GY24" i="10"/>
  <c r="BQ25" i="10"/>
  <c r="BR24" i="10"/>
  <c r="BS24" i="10" s="1"/>
  <c r="BT24" i="10" s="1"/>
  <c r="EU24" i="10"/>
  <c r="EV23" i="10"/>
  <c r="EW23" i="10" s="1"/>
  <c r="HY23" i="10"/>
  <c r="HZ23" i="10" s="1"/>
  <c r="HX24" i="10"/>
  <c r="CM23" i="10"/>
  <c r="CN23" i="10" s="1"/>
  <c r="CL24" i="10"/>
  <c r="BF23" i="10"/>
  <c r="BG23" i="10" s="1"/>
  <c r="BE24" i="10"/>
  <c r="DC23" i="10"/>
  <c r="DD23" i="10" s="1"/>
  <c r="DE23" i="10" s="1"/>
  <c r="DB24" i="10"/>
  <c r="BJ25" i="10"/>
  <c r="BK25" i="10" s="1"/>
  <c r="BL25" i="10" s="1"/>
  <c r="BI26" i="10"/>
  <c r="FN24" i="10"/>
  <c r="FO23" i="10"/>
  <c r="FP23" i="10" s="1"/>
  <c r="BM25" i="10"/>
  <c r="BN24" i="10"/>
  <c r="BO24" i="10" s="1"/>
  <c r="BP24" i="10" s="1"/>
  <c r="FT25" i="10"/>
  <c r="FU24" i="10"/>
  <c r="FV24" i="10" s="1"/>
  <c r="HC24" i="10"/>
  <c r="HD23" i="10"/>
  <c r="HE23" i="10" s="1"/>
  <c r="GA25" i="10"/>
  <c r="GB25" i="10" s="1"/>
  <c r="FZ26" i="10"/>
  <c r="Y23" i="10"/>
  <c r="Z23" i="10" s="1"/>
  <c r="AA23" i="10" s="1"/>
  <c r="X24" i="10"/>
  <c r="IH25" i="10"/>
  <c r="II24" i="10"/>
  <c r="IJ24" i="10" s="1"/>
  <c r="FF23" i="10"/>
  <c r="FG23" i="10" s="1"/>
  <c r="FE24" i="10"/>
  <c r="T24" i="10"/>
  <c r="U23" i="10"/>
  <c r="V23" i="10" s="1"/>
  <c r="W23" i="10" s="1"/>
  <c r="FR23" i="10"/>
  <c r="FS23" i="10" s="1"/>
  <c r="FQ24" i="10"/>
  <c r="GV24" i="10"/>
  <c r="GW23" i="10"/>
  <c r="GX23" i="10" s="1"/>
  <c r="GY25" i="10" l="1"/>
  <c r="GZ24" i="10"/>
  <c r="HA24" i="10" s="1"/>
  <c r="EO26" i="10"/>
  <c r="EP25" i="10"/>
  <c r="EQ25" i="10" s="1"/>
  <c r="CD25" i="10"/>
  <c r="CE24" i="10"/>
  <c r="CF24" i="10" s="1"/>
  <c r="CG24" i="10" s="1"/>
  <c r="FF24" i="10"/>
  <c r="FG24" i="10" s="1"/>
  <c r="FE25" i="10"/>
  <c r="BJ26" i="10"/>
  <c r="BK26" i="10" s="1"/>
  <c r="BL26" i="10" s="1"/>
  <c r="BI27" i="10"/>
  <c r="GJ25" i="10"/>
  <c r="GK24" i="10"/>
  <c r="GL24" i="10" s="1"/>
  <c r="EC24" i="10"/>
  <c r="ED24" i="10" s="1"/>
  <c r="EB25" i="10"/>
  <c r="HV24" i="10"/>
  <c r="HW24" i="10" s="1"/>
  <c r="HU25" i="10"/>
  <c r="ES24" i="10"/>
  <c r="ET24" i="10" s="1"/>
  <c r="ER25" i="10"/>
  <c r="CT25" i="10"/>
  <c r="CU24" i="10"/>
  <c r="CV24" i="10" s="1"/>
  <c r="CW24" i="10" s="1"/>
  <c r="EY24" i="10"/>
  <c r="EZ24" i="10" s="1"/>
  <c r="EX25" i="10"/>
  <c r="DP25" i="10"/>
  <c r="DQ24" i="10"/>
  <c r="DR24" i="10" s="1"/>
  <c r="DK24" i="10"/>
  <c r="DL24" i="10" s="1"/>
  <c r="DJ25" i="10"/>
  <c r="FH25" i="10"/>
  <c r="FI24" i="10"/>
  <c r="FJ24" i="10" s="1"/>
  <c r="IK25" i="10"/>
  <c r="IL24" i="10"/>
  <c r="IM24" i="10" s="1"/>
  <c r="BV24" i="10"/>
  <c r="BW24" i="10" s="1"/>
  <c r="BX24" i="10" s="1"/>
  <c r="BU25" i="10"/>
  <c r="AT24" i="10"/>
  <c r="AU24" i="10" s="1"/>
  <c r="AV24" i="10" s="1"/>
  <c r="AS25" i="10"/>
  <c r="GE24" i="10"/>
  <c r="GF24" i="10" s="1"/>
  <c r="GD25" i="10"/>
  <c r="U24" i="10"/>
  <c r="V24" i="10" s="1"/>
  <c r="W24" i="10" s="1"/>
  <c r="T25" i="10"/>
  <c r="AK24" i="10"/>
  <c r="AL24" i="10" s="1"/>
  <c r="AM24" i="10" s="1"/>
  <c r="AJ25" i="10"/>
  <c r="DC24" i="10"/>
  <c r="DD24" i="10" s="1"/>
  <c r="DE24" i="10" s="1"/>
  <c r="DB25" i="10"/>
  <c r="GN24" i="10"/>
  <c r="GO24" i="10" s="1"/>
  <c r="GM25" i="10"/>
  <c r="BF24" i="10"/>
  <c r="BG24" i="10" s="1"/>
  <c r="BE25" i="10"/>
  <c r="EF27" i="10"/>
  <c r="EG26" i="10"/>
  <c r="EH26" i="10" s="1"/>
  <c r="IW25" i="10"/>
  <c r="IX24" i="10"/>
  <c r="IY24" i="10" s="1"/>
  <c r="AO24" i="10"/>
  <c r="AP24" i="10" s="1"/>
  <c r="AQ24" i="10" s="1"/>
  <c r="AN25" i="10"/>
  <c r="FA25" i="10"/>
  <c r="FB24" i="10"/>
  <c r="FC24" i="10" s="1"/>
  <c r="HG24" i="10"/>
  <c r="HH24" i="10" s="1"/>
  <c r="HF25" i="10"/>
  <c r="FL24" i="10"/>
  <c r="FM24" i="10" s="1"/>
  <c r="FK25" i="10"/>
  <c r="CO23" i="10"/>
  <c r="CO13" i="10"/>
  <c r="HM25" i="10"/>
  <c r="HN25" i="10" s="1"/>
  <c r="HL26" i="10"/>
  <c r="HY24" i="10"/>
  <c r="HZ24" i="10" s="1"/>
  <c r="HX25" i="10"/>
  <c r="IC25" i="10"/>
  <c r="ID25" i="10" s="1"/>
  <c r="IB26" i="10"/>
  <c r="HD24" i="10"/>
  <c r="HE24" i="10" s="1"/>
  <c r="HC25" i="10"/>
  <c r="EL29" i="10"/>
  <c r="EM28" i="10"/>
  <c r="EN28" i="10" s="1"/>
  <c r="IT25" i="10"/>
  <c r="IU24" i="10"/>
  <c r="IV24" i="10" s="1"/>
  <c r="CI25" i="10"/>
  <c r="CJ25" i="10" s="1"/>
  <c r="CK25" i="10" s="1"/>
  <c r="CH26" i="10"/>
  <c r="HR25" i="10"/>
  <c r="HS24" i="10"/>
  <c r="HT24" i="10" s="1"/>
  <c r="EI27" i="10"/>
  <c r="EJ26" i="10"/>
  <c r="EK26" i="10" s="1"/>
  <c r="IE26" i="10"/>
  <c r="IF25" i="10"/>
  <c r="IG25" i="10" s="1"/>
  <c r="AG24" i="10"/>
  <c r="AH24" i="10" s="1"/>
  <c r="AI24" i="10" s="1"/>
  <c r="AF25" i="10"/>
  <c r="X25" i="10"/>
  <c r="Y24" i="10"/>
  <c r="Z24" i="10" s="1"/>
  <c r="AA24" i="10" s="1"/>
  <c r="FZ27" i="10"/>
  <c r="GA26" i="10"/>
  <c r="GB26" i="10" s="1"/>
  <c r="DS25" i="10"/>
  <c r="DT24" i="10"/>
  <c r="DU24" i="10" s="1"/>
  <c r="GW24" i="10"/>
  <c r="GX24" i="10" s="1"/>
  <c r="GV25" i="10"/>
  <c r="FT26" i="10"/>
  <c r="FU25" i="10"/>
  <c r="FV25" i="10" s="1"/>
  <c r="EU25" i="10"/>
  <c r="EV24" i="10"/>
  <c r="EW24" i="10" s="1"/>
  <c r="IO24" i="10"/>
  <c r="IP24" i="10" s="1"/>
  <c r="IN25" i="10"/>
  <c r="FW26" i="10"/>
  <c r="FX25" i="10"/>
  <c r="FY25" i="10" s="1"/>
  <c r="AW27" i="10"/>
  <c r="AX26" i="10"/>
  <c r="AY26" i="10" s="1"/>
  <c r="AZ26" i="10" s="1"/>
  <c r="GH24" i="10"/>
  <c r="GI24" i="10" s="1"/>
  <c r="GG25" i="10"/>
  <c r="FN25" i="10"/>
  <c r="FO24" i="10"/>
  <c r="FP24" i="10" s="1"/>
  <c r="DN24" i="10"/>
  <c r="DO24" i="10" s="1"/>
  <c r="DM25" i="10"/>
  <c r="IH26" i="10"/>
  <c r="II25" i="10"/>
  <c r="IJ25" i="10" s="1"/>
  <c r="CA25" i="10"/>
  <c r="CB25" i="10" s="1"/>
  <c r="CC25" i="10" s="1"/>
  <c r="BZ26" i="10"/>
  <c r="M24" i="10"/>
  <c r="N24" i="10" s="1"/>
  <c r="O24" i="10" s="1"/>
  <c r="L25" i="10"/>
  <c r="DY25" i="10"/>
  <c r="DZ24" i="10"/>
  <c r="EA24" i="10" s="1"/>
  <c r="FR24" i="10"/>
  <c r="FS24" i="10" s="1"/>
  <c r="FQ25" i="10"/>
  <c r="GP26" i="10"/>
  <c r="GQ25" i="10"/>
  <c r="GR25" i="10" s="1"/>
  <c r="HI27" i="10"/>
  <c r="HJ26" i="10"/>
  <c r="HK26" i="10" s="1"/>
  <c r="DH24" i="10"/>
  <c r="DI24" i="10" s="1"/>
  <c r="DG25" i="10"/>
  <c r="BA25" i="10"/>
  <c r="BB24" i="10"/>
  <c r="BC24" i="10" s="1"/>
  <c r="BD24" i="10" s="1"/>
  <c r="CY25" i="10"/>
  <c r="CZ25" i="10" s="1"/>
  <c r="DA25" i="10" s="1"/>
  <c r="CX26" i="10"/>
  <c r="HP24" i="10"/>
  <c r="HQ24" i="10" s="1"/>
  <c r="HO25" i="10"/>
  <c r="BH23" i="10"/>
  <c r="BH13" i="10"/>
  <c r="CM24" i="10"/>
  <c r="CN24" i="10" s="1"/>
  <c r="CL25" i="10"/>
  <c r="DW24" i="10"/>
  <c r="DX24" i="10" s="1"/>
  <c r="DV25" i="10"/>
  <c r="CQ26" i="10"/>
  <c r="CR26" i="10" s="1"/>
  <c r="CS26" i="10" s="1"/>
  <c r="CP27" i="10"/>
  <c r="BN25" i="10"/>
  <c r="BO25" i="10" s="1"/>
  <c r="BP25" i="10" s="1"/>
  <c r="BM26" i="10"/>
  <c r="BR25" i="10"/>
  <c r="BS25" i="10" s="1"/>
  <c r="BT25" i="10" s="1"/>
  <c r="BQ26" i="10"/>
  <c r="IR27" i="10"/>
  <c r="IS27" i="10" s="1"/>
  <c r="IQ28" i="10"/>
  <c r="P25" i="10"/>
  <c r="Q24" i="10"/>
  <c r="R24" i="10" s="1"/>
  <c r="S24" i="10" s="1"/>
  <c r="AC26" i="10"/>
  <c r="AD26" i="10" s="1"/>
  <c r="AE26" i="10" s="1"/>
  <c r="AB27" i="10"/>
  <c r="GS25" i="10"/>
  <c r="GT24" i="10"/>
  <c r="GU24" i="10" s="1"/>
  <c r="IE27" i="10" l="1"/>
  <c r="IF26" i="10"/>
  <c r="IG26" i="10" s="1"/>
  <c r="IQ29" i="10"/>
  <c r="IR28" i="10"/>
  <c r="IS28" i="10" s="1"/>
  <c r="CX27" i="10"/>
  <c r="CY26" i="10"/>
  <c r="CZ26" i="10" s="1"/>
  <c r="DA26" i="10" s="1"/>
  <c r="CA26" i="10"/>
  <c r="CB26" i="10" s="1"/>
  <c r="CC26" i="10" s="1"/>
  <c r="BZ27" i="10"/>
  <c r="HL27" i="10"/>
  <c r="HM26" i="10"/>
  <c r="HN26" i="10" s="1"/>
  <c r="BE26" i="10"/>
  <c r="BF25" i="10"/>
  <c r="BG25" i="10" s="1"/>
  <c r="EC25" i="10"/>
  <c r="ED25" i="10" s="1"/>
  <c r="EB26" i="10"/>
  <c r="HX26" i="10"/>
  <c r="HY25" i="10"/>
  <c r="HZ25" i="10" s="1"/>
  <c r="EF28" i="10"/>
  <c r="EG27" i="10"/>
  <c r="EH27" i="10" s="1"/>
  <c r="GJ26" i="10"/>
  <c r="GK25" i="10"/>
  <c r="GL25" i="10" s="1"/>
  <c r="HR26" i="10"/>
  <c r="HS25" i="10"/>
  <c r="HT25" i="10" s="1"/>
  <c r="DN25" i="10"/>
  <c r="DO25" i="10" s="1"/>
  <c r="DM26" i="10"/>
  <c r="HF26" i="10"/>
  <c r="HG25" i="10"/>
  <c r="HH25" i="10" s="1"/>
  <c r="AK25" i="10"/>
  <c r="AL25" i="10" s="1"/>
  <c r="AM25" i="10" s="1"/>
  <c r="AJ26" i="10"/>
  <c r="FE26" i="10"/>
  <c r="FF25" i="10"/>
  <c r="FG25" i="10" s="1"/>
  <c r="HU26" i="10"/>
  <c r="HV25" i="10"/>
  <c r="HW25" i="10" s="1"/>
  <c r="DC25" i="10"/>
  <c r="DD25" i="10" s="1"/>
  <c r="DE25" i="10" s="1"/>
  <c r="DB26" i="10"/>
  <c r="HI28" i="10"/>
  <c r="HJ27" i="10"/>
  <c r="HK27" i="10" s="1"/>
  <c r="FN26" i="10"/>
  <c r="FO25" i="10"/>
  <c r="FP25" i="10" s="1"/>
  <c r="DT25" i="10"/>
  <c r="DU25" i="10" s="1"/>
  <c r="DS26" i="10"/>
  <c r="IU25" i="10"/>
  <c r="IV25" i="10" s="1"/>
  <c r="IT26" i="10"/>
  <c r="DP26" i="10"/>
  <c r="DQ25" i="10"/>
  <c r="DR25" i="10" s="1"/>
  <c r="BV25" i="10"/>
  <c r="BW25" i="10" s="1"/>
  <c r="BX25" i="10" s="1"/>
  <c r="BU26" i="10"/>
  <c r="Q25" i="10"/>
  <c r="R25" i="10" s="1"/>
  <c r="S25" i="10" s="1"/>
  <c r="P26" i="10"/>
  <c r="IK26" i="10"/>
  <c r="IL25" i="10"/>
  <c r="IM25" i="10" s="1"/>
  <c r="BR26" i="10"/>
  <c r="BS26" i="10" s="1"/>
  <c r="BT26" i="10" s="1"/>
  <c r="BQ27" i="10"/>
  <c r="BM27" i="10"/>
  <c r="BN26" i="10"/>
  <c r="BO26" i="10" s="1"/>
  <c r="BP26" i="10" s="1"/>
  <c r="GW25" i="10"/>
  <c r="GX25" i="10" s="1"/>
  <c r="GV26" i="10"/>
  <c r="DV26" i="10"/>
  <c r="DW25" i="10"/>
  <c r="DX25" i="10" s="1"/>
  <c r="U25" i="10"/>
  <c r="V25" i="10" s="1"/>
  <c r="W25" i="10" s="1"/>
  <c r="T26" i="10"/>
  <c r="EX26" i="10"/>
  <c r="EY25" i="10"/>
  <c r="EZ25" i="10" s="1"/>
  <c r="L26" i="10"/>
  <c r="M25" i="10"/>
  <c r="N25" i="10" s="1"/>
  <c r="O25" i="10" s="1"/>
  <c r="FI25" i="10"/>
  <c r="FJ25" i="10" s="1"/>
  <c r="FH26" i="10"/>
  <c r="DG26" i="10"/>
  <c r="DH25" i="10"/>
  <c r="DI25" i="10" s="1"/>
  <c r="FL25" i="10"/>
  <c r="FM25" i="10" s="1"/>
  <c r="FK26" i="10"/>
  <c r="CP28" i="10"/>
  <c r="CQ27" i="10"/>
  <c r="CR27" i="10" s="1"/>
  <c r="CS27" i="10" s="1"/>
  <c r="GP27" i="10"/>
  <c r="GQ26" i="10"/>
  <c r="GR26" i="10" s="1"/>
  <c r="GA27" i="10"/>
  <c r="GB27" i="10" s="1"/>
  <c r="FZ28" i="10"/>
  <c r="EM29" i="10"/>
  <c r="EN29" i="10" s="1"/>
  <c r="EL30" i="10"/>
  <c r="FA26" i="10"/>
  <c r="FB25" i="10"/>
  <c r="FC25" i="10" s="1"/>
  <c r="CE25" i="10"/>
  <c r="CF25" i="10" s="1"/>
  <c r="CG25" i="10" s="1"/>
  <c r="CD26" i="10"/>
  <c r="BH24" i="10"/>
  <c r="BH14" i="10"/>
  <c r="BB25" i="10"/>
  <c r="BC25" i="10" s="1"/>
  <c r="BD25" i="10" s="1"/>
  <c r="BA26" i="10"/>
  <c r="CL26" i="10"/>
  <c r="CM25" i="10"/>
  <c r="CN25" i="10" s="1"/>
  <c r="FQ26" i="10"/>
  <c r="FR25" i="10"/>
  <c r="FS25" i="10" s="1"/>
  <c r="HC26" i="10"/>
  <c r="HD25" i="10"/>
  <c r="HE25" i="10" s="1"/>
  <c r="AO25" i="10"/>
  <c r="AP25" i="10" s="1"/>
  <c r="AQ25" i="10" s="1"/>
  <c r="AN26" i="10"/>
  <c r="GE25" i="10"/>
  <c r="GF25" i="10" s="1"/>
  <c r="GD26" i="10"/>
  <c r="GM26" i="10"/>
  <c r="GN25" i="10"/>
  <c r="GO25" i="10" s="1"/>
  <c r="FT27" i="10"/>
  <c r="FU26" i="10"/>
  <c r="FV26" i="10" s="1"/>
  <c r="DJ26" i="10"/>
  <c r="DK25" i="10"/>
  <c r="DL25" i="10" s="1"/>
  <c r="GS26" i="10"/>
  <c r="GT25" i="10"/>
  <c r="GU25" i="10" s="1"/>
  <c r="CO24" i="10"/>
  <c r="CO14" i="10"/>
  <c r="AX27" i="10"/>
  <c r="AY27" i="10" s="1"/>
  <c r="AZ27" i="10" s="1"/>
  <c r="AW28" i="10"/>
  <c r="Y25" i="10"/>
  <c r="Z25" i="10" s="1"/>
  <c r="AA25" i="10" s="1"/>
  <c r="X26" i="10"/>
  <c r="CT26" i="10"/>
  <c r="CU25" i="10"/>
  <c r="CV25" i="10" s="1"/>
  <c r="CW25" i="10" s="1"/>
  <c r="EP26" i="10"/>
  <c r="EQ26" i="10" s="1"/>
  <c r="EO27" i="10"/>
  <c r="IO25" i="10"/>
  <c r="IP25" i="10" s="1"/>
  <c r="IN26" i="10"/>
  <c r="EU26" i="10"/>
  <c r="EV25" i="10"/>
  <c r="EW25" i="10" s="1"/>
  <c r="CI26" i="10"/>
  <c r="CJ26" i="10" s="1"/>
  <c r="CK26" i="10" s="1"/>
  <c r="CH27" i="10"/>
  <c r="GH25" i="10"/>
  <c r="GI25" i="10" s="1"/>
  <c r="GG26" i="10"/>
  <c r="AB28" i="10"/>
  <c r="AC27" i="10"/>
  <c r="AD27" i="10" s="1"/>
  <c r="AE27" i="10" s="1"/>
  <c r="AF26" i="10"/>
  <c r="AG25" i="10"/>
  <c r="AH25" i="10" s="1"/>
  <c r="AI25" i="10" s="1"/>
  <c r="IB27" i="10"/>
  <c r="IC26" i="10"/>
  <c r="ID26" i="10" s="1"/>
  <c r="AS26" i="10"/>
  <c r="AT25" i="10"/>
  <c r="AU25" i="10" s="1"/>
  <c r="AV25" i="10" s="1"/>
  <c r="ES25" i="10"/>
  <c r="ET25" i="10" s="1"/>
  <c r="ER26" i="10"/>
  <c r="HO26" i="10"/>
  <c r="HP25" i="10"/>
  <c r="HQ25" i="10" s="1"/>
  <c r="EJ27" i="10"/>
  <c r="EK27" i="10" s="1"/>
  <c r="EI28" i="10"/>
  <c r="II26" i="10"/>
  <c r="IJ26" i="10" s="1"/>
  <c r="IH27" i="10"/>
  <c r="BJ27" i="10"/>
  <c r="BK27" i="10" s="1"/>
  <c r="BL27" i="10" s="1"/>
  <c r="BI28" i="10"/>
  <c r="DZ25" i="10"/>
  <c r="EA25" i="10" s="1"/>
  <c r="DY26" i="10"/>
  <c r="FW27" i="10"/>
  <c r="FX26" i="10"/>
  <c r="FY26" i="10" s="1"/>
  <c r="IW26" i="10"/>
  <c r="IX25" i="10"/>
  <c r="IY25" i="10" s="1"/>
  <c r="GY26" i="10"/>
  <c r="GZ25" i="10"/>
  <c r="HA25" i="10" s="1"/>
  <c r="FB26" i="10" l="1"/>
  <c r="FC26" i="10" s="1"/>
  <c r="FA27" i="10"/>
  <c r="HV26" i="10"/>
  <c r="HW26" i="10" s="1"/>
  <c r="HU27" i="10"/>
  <c r="HY26" i="10"/>
  <c r="HZ26" i="10" s="1"/>
  <c r="HX27" i="10"/>
  <c r="DY27" i="10"/>
  <c r="DZ26" i="10"/>
  <c r="EA26" i="10" s="1"/>
  <c r="X27" i="10"/>
  <c r="Y26" i="10"/>
  <c r="Z26" i="10" s="1"/>
  <c r="AA26" i="10" s="1"/>
  <c r="AN27" i="10"/>
  <c r="AO26" i="10"/>
  <c r="AP26" i="10" s="1"/>
  <c r="AQ26" i="10" s="1"/>
  <c r="EM30" i="10"/>
  <c r="EN30" i="10" s="1"/>
  <c r="EL31" i="10"/>
  <c r="BU27" i="10"/>
  <c r="BV26" i="10"/>
  <c r="BW26" i="10" s="1"/>
  <c r="BX26" i="10" s="1"/>
  <c r="EB27" i="10"/>
  <c r="EC26" i="10"/>
  <c r="ED26" i="10" s="1"/>
  <c r="DQ26" i="10"/>
  <c r="DR26" i="10" s="1"/>
  <c r="DP27" i="10"/>
  <c r="II27" i="10"/>
  <c r="IJ27" i="10" s="1"/>
  <c r="IH28" i="10"/>
  <c r="FR26" i="10"/>
  <c r="FS26" i="10" s="1"/>
  <c r="FQ27" i="10"/>
  <c r="GQ27" i="10"/>
  <c r="GR27" i="10" s="1"/>
  <c r="GP28" i="10"/>
  <c r="DV27" i="10"/>
  <c r="DW26" i="10"/>
  <c r="DX26" i="10" s="1"/>
  <c r="HF27" i="10"/>
  <c r="HG26" i="10"/>
  <c r="HH26" i="10" s="1"/>
  <c r="HM27" i="10"/>
  <c r="HN27" i="10" s="1"/>
  <c r="HL28" i="10"/>
  <c r="CO15" i="10"/>
  <c r="CO25" i="10"/>
  <c r="GV27" i="10"/>
  <c r="GW26" i="10"/>
  <c r="GX26" i="10" s="1"/>
  <c r="DS27" i="10"/>
  <c r="DT26" i="10"/>
  <c r="DU26" i="10" s="1"/>
  <c r="DM27" i="10"/>
  <c r="DN26" i="10"/>
  <c r="DO26" i="10" s="1"/>
  <c r="BZ28" i="10"/>
  <c r="CA27" i="10"/>
  <c r="CB27" i="10" s="1"/>
  <c r="CC27" i="10" s="1"/>
  <c r="EX27" i="10"/>
  <c r="EY26" i="10"/>
  <c r="EZ26" i="10" s="1"/>
  <c r="GA28" i="10"/>
  <c r="GB28" i="10" s="1"/>
  <c r="FZ29" i="10"/>
  <c r="AB29" i="10"/>
  <c r="AC28" i="10"/>
  <c r="AD28" i="10" s="1"/>
  <c r="AE28" i="10" s="1"/>
  <c r="CM26" i="10"/>
  <c r="CN26" i="10" s="1"/>
  <c r="CL27" i="10"/>
  <c r="CQ28" i="10"/>
  <c r="CR28" i="10" s="1"/>
  <c r="CS28" i="10" s="1"/>
  <c r="CP29" i="10"/>
  <c r="GE26" i="10"/>
  <c r="GF26" i="10" s="1"/>
  <c r="GD27" i="10"/>
  <c r="IB28" i="10"/>
  <c r="IC27" i="10"/>
  <c r="ID27" i="10" s="1"/>
  <c r="BI29" i="10"/>
  <c r="BJ28" i="10"/>
  <c r="BK28" i="10" s="1"/>
  <c r="BL28" i="10" s="1"/>
  <c r="T27" i="10"/>
  <c r="U26" i="10"/>
  <c r="V26" i="10" s="1"/>
  <c r="W26" i="10" s="1"/>
  <c r="CT27" i="10"/>
  <c r="CU26" i="10"/>
  <c r="CV26" i="10" s="1"/>
  <c r="CW26" i="10" s="1"/>
  <c r="BH15" i="10"/>
  <c r="BH25" i="10"/>
  <c r="HD26" i="10"/>
  <c r="HE26" i="10" s="1"/>
  <c r="HC27" i="10"/>
  <c r="HP26" i="10"/>
  <c r="HQ26" i="10" s="1"/>
  <c r="HO27" i="10"/>
  <c r="EV26" i="10"/>
  <c r="EW26" i="10" s="1"/>
  <c r="EU27" i="10"/>
  <c r="DJ27" i="10"/>
  <c r="DK26" i="10"/>
  <c r="DL26" i="10" s="1"/>
  <c r="BN27" i="10"/>
  <c r="BO27" i="10" s="1"/>
  <c r="BP27" i="10" s="1"/>
  <c r="BM28" i="10"/>
  <c r="FO26" i="10"/>
  <c r="FP26" i="10" s="1"/>
  <c r="FN27" i="10"/>
  <c r="HS26" i="10"/>
  <c r="HT26" i="10" s="1"/>
  <c r="HR27" i="10"/>
  <c r="CX28" i="10"/>
  <c r="CY27" i="10"/>
  <c r="CZ27" i="10" s="1"/>
  <c r="DA27" i="10" s="1"/>
  <c r="P27" i="10"/>
  <c r="Q26" i="10"/>
  <c r="R26" i="10" s="1"/>
  <c r="S26" i="10" s="1"/>
  <c r="EJ28" i="10"/>
  <c r="EK28" i="10" s="1"/>
  <c r="EI29" i="10"/>
  <c r="ER27" i="10"/>
  <c r="ES26" i="10"/>
  <c r="ET26" i="10" s="1"/>
  <c r="IO26" i="10"/>
  <c r="IP26" i="10" s="1"/>
  <c r="IN27" i="10"/>
  <c r="BQ28" i="10"/>
  <c r="BR27" i="10"/>
  <c r="BS27" i="10" s="1"/>
  <c r="BT27" i="10" s="1"/>
  <c r="M26" i="10"/>
  <c r="N26" i="10" s="1"/>
  <c r="O26" i="10" s="1"/>
  <c r="L27" i="10"/>
  <c r="AF27" i="10"/>
  <c r="AG26" i="10"/>
  <c r="AH26" i="10" s="1"/>
  <c r="AI26" i="10" s="1"/>
  <c r="FF26" i="10"/>
  <c r="FG26" i="10" s="1"/>
  <c r="FE27" i="10"/>
  <c r="AX28" i="10"/>
  <c r="AY28" i="10" s="1"/>
  <c r="AZ28" i="10" s="1"/>
  <c r="AW29" i="10"/>
  <c r="CH28" i="10"/>
  <c r="CI27" i="10"/>
  <c r="CJ27" i="10" s="1"/>
  <c r="CK27" i="10" s="1"/>
  <c r="GS27" i="10"/>
  <c r="GT26" i="10"/>
  <c r="GU26" i="10" s="1"/>
  <c r="BA27" i="10"/>
  <c r="BB26" i="10"/>
  <c r="BC26" i="10" s="1"/>
  <c r="BD26" i="10" s="1"/>
  <c r="GZ26" i="10"/>
  <c r="HA26" i="10" s="1"/>
  <c r="GY27" i="10"/>
  <c r="FT28" i="10"/>
  <c r="FU27" i="10"/>
  <c r="FV27" i="10" s="1"/>
  <c r="DH26" i="10"/>
  <c r="DI26" i="10" s="1"/>
  <c r="DG27" i="10"/>
  <c r="HI29" i="10"/>
  <c r="HJ28" i="10"/>
  <c r="HK28" i="10" s="1"/>
  <c r="GK26" i="10"/>
  <c r="GL26" i="10" s="1"/>
  <c r="GJ27" i="10"/>
  <c r="IQ30" i="10"/>
  <c r="IR29" i="10"/>
  <c r="IS29" i="10" s="1"/>
  <c r="AJ27" i="10"/>
  <c r="AK26" i="10"/>
  <c r="AL26" i="10" s="1"/>
  <c r="AM26" i="10" s="1"/>
  <c r="BE27" i="10"/>
  <c r="BF26" i="10"/>
  <c r="BG26" i="10" s="1"/>
  <c r="GH26" i="10"/>
  <c r="GI26" i="10" s="1"/>
  <c r="GG27" i="10"/>
  <c r="FK27" i="10"/>
  <c r="FL26" i="10"/>
  <c r="FM26" i="10" s="1"/>
  <c r="EO28" i="10"/>
  <c r="EP27" i="10"/>
  <c r="EQ27" i="10" s="1"/>
  <c r="CD27" i="10"/>
  <c r="CE26" i="10"/>
  <c r="CF26" i="10" s="1"/>
  <c r="CG26" i="10" s="1"/>
  <c r="FH27" i="10"/>
  <c r="FI26" i="10"/>
  <c r="FJ26" i="10" s="1"/>
  <c r="DB27" i="10"/>
  <c r="DC26" i="10"/>
  <c r="DD26" i="10" s="1"/>
  <c r="DE26" i="10" s="1"/>
  <c r="FX27" i="10"/>
  <c r="FY27" i="10" s="1"/>
  <c r="FW28" i="10"/>
  <c r="IU26" i="10"/>
  <c r="IV26" i="10" s="1"/>
  <c r="IT27" i="10"/>
  <c r="IW27" i="10"/>
  <c r="IX26" i="10"/>
  <c r="IY26" i="10" s="1"/>
  <c r="AT26" i="10"/>
  <c r="AU26" i="10" s="1"/>
  <c r="AV26" i="10" s="1"/>
  <c r="AS27" i="10"/>
  <c r="GM27" i="10"/>
  <c r="GN26" i="10"/>
  <c r="GO26" i="10" s="1"/>
  <c r="IL26" i="10"/>
  <c r="IM26" i="10" s="1"/>
  <c r="IK27" i="10"/>
  <c r="EG28" i="10"/>
  <c r="EH28" i="10" s="1"/>
  <c r="EF29" i="10"/>
  <c r="IF27" i="10"/>
  <c r="IG27" i="10" s="1"/>
  <c r="IE28" i="10"/>
  <c r="HM28" i="10" l="1"/>
  <c r="HN28" i="10" s="1"/>
  <c r="HL29" i="10"/>
  <c r="DG28" i="10"/>
  <c r="DH27" i="10"/>
  <c r="DI27" i="10" s="1"/>
  <c r="HR28" i="10"/>
  <c r="HS27" i="10"/>
  <c r="HT27" i="10" s="1"/>
  <c r="GA29" i="10"/>
  <c r="GB29" i="10" s="1"/>
  <c r="FZ30" i="10"/>
  <c r="EM31" i="10"/>
  <c r="EN31" i="10" s="1"/>
  <c r="EL32" i="10"/>
  <c r="FF27" i="10"/>
  <c r="FG27" i="10" s="1"/>
  <c r="FE28" i="10"/>
  <c r="AB30" i="10"/>
  <c r="AC29" i="10"/>
  <c r="AD29" i="10" s="1"/>
  <c r="AE29" i="10" s="1"/>
  <c r="DV28" i="10"/>
  <c r="DW27" i="10"/>
  <c r="DX27" i="10" s="1"/>
  <c r="BR28" i="10"/>
  <c r="BS28" i="10" s="1"/>
  <c r="BT28" i="10" s="1"/>
  <c r="BQ29" i="10"/>
  <c r="BI30" i="10"/>
  <c r="BJ29" i="10"/>
  <c r="BK29" i="10" s="1"/>
  <c r="BL29" i="10" s="1"/>
  <c r="BZ29" i="10"/>
  <c r="CA28" i="10"/>
  <c r="CB28" i="10" s="1"/>
  <c r="CC28" i="10" s="1"/>
  <c r="X28" i="10"/>
  <c r="Y27" i="10"/>
  <c r="Z27" i="10" s="1"/>
  <c r="AA27" i="10" s="1"/>
  <c r="HI30" i="10"/>
  <c r="HJ29" i="10"/>
  <c r="HK29" i="10" s="1"/>
  <c r="U27" i="10"/>
  <c r="V27" i="10" s="1"/>
  <c r="W27" i="10" s="1"/>
  <c r="T28" i="10"/>
  <c r="GZ27" i="10"/>
  <c r="HA27" i="10" s="1"/>
  <c r="GY28" i="10"/>
  <c r="FQ28" i="10"/>
  <c r="FR27" i="10"/>
  <c r="FS27" i="10" s="1"/>
  <c r="GM28" i="10"/>
  <c r="GN27" i="10"/>
  <c r="GO27" i="10" s="1"/>
  <c r="EY27" i="10"/>
  <c r="EZ27" i="10" s="1"/>
  <c r="EX28" i="10"/>
  <c r="GG28" i="10"/>
  <c r="GH27" i="10"/>
  <c r="GI27" i="10" s="1"/>
  <c r="BE28" i="10"/>
  <c r="BF27" i="10"/>
  <c r="BG27" i="10" s="1"/>
  <c r="BB27" i="10"/>
  <c r="BC27" i="10" s="1"/>
  <c r="BD27" i="10" s="1"/>
  <c r="BA28" i="10"/>
  <c r="DK27" i="10"/>
  <c r="DL27" i="10" s="1"/>
  <c r="DJ28" i="10"/>
  <c r="IB29" i="10"/>
  <c r="IC28" i="10"/>
  <c r="ID28" i="10" s="1"/>
  <c r="DM28" i="10"/>
  <c r="DN27" i="10"/>
  <c r="DO27" i="10" s="1"/>
  <c r="DY28" i="10"/>
  <c r="DZ27" i="10"/>
  <c r="EA27" i="10" s="1"/>
  <c r="AG27" i="10"/>
  <c r="AH27" i="10" s="1"/>
  <c r="AI27" i="10" s="1"/>
  <c r="AF28" i="10"/>
  <c r="FK28" i="10"/>
  <c r="FL27" i="10"/>
  <c r="FM27" i="10" s="1"/>
  <c r="GQ28" i="10"/>
  <c r="GR28" i="10" s="1"/>
  <c r="GP29" i="10"/>
  <c r="FX28" i="10"/>
  <c r="FY28" i="10" s="1"/>
  <c r="FW29" i="10"/>
  <c r="GD28" i="10"/>
  <c r="GE27" i="10"/>
  <c r="GF27" i="10" s="1"/>
  <c r="II28" i="10"/>
  <c r="IJ28" i="10" s="1"/>
  <c r="IH29" i="10"/>
  <c r="HY27" i="10"/>
  <c r="HZ27" i="10" s="1"/>
  <c r="HX28" i="10"/>
  <c r="IL27" i="10"/>
  <c r="IM27" i="10" s="1"/>
  <c r="IK28" i="10"/>
  <c r="AS28" i="10"/>
  <c r="AT27" i="10"/>
  <c r="AU27" i="10" s="1"/>
  <c r="AV27" i="10" s="1"/>
  <c r="FO27" i="10"/>
  <c r="FP27" i="10" s="1"/>
  <c r="FN28" i="10"/>
  <c r="AK27" i="10"/>
  <c r="AL27" i="10" s="1"/>
  <c r="AM27" i="10" s="1"/>
  <c r="AJ28" i="10"/>
  <c r="GS28" i="10"/>
  <c r="GT27" i="10"/>
  <c r="GU27" i="10" s="1"/>
  <c r="ES27" i="10"/>
  <c r="ET27" i="10" s="1"/>
  <c r="ER28" i="10"/>
  <c r="DS28" i="10"/>
  <c r="DT27" i="10"/>
  <c r="DU27" i="10" s="1"/>
  <c r="IF28" i="10"/>
  <c r="IG28" i="10" s="1"/>
  <c r="IE29" i="10"/>
  <c r="EJ29" i="10"/>
  <c r="EK29" i="10" s="1"/>
  <c r="EI30" i="10"/>
  <c r="HP27" i="10"/>
  <c r="HQ27" i="10" s="1"/>
  <c r="HO28" i="10"/>
  <c r="CQ29" i="10"/>
  <c r="CR29" i="10" s="1"/>
  <c r="CS29" i="10" s="1"/>
  <c r="CP30" i="10"/>
  <c r="DP28" i="10"/>
  <c r="DQ27" i="10"/>
  <c r="DR27" i="10" s="1"/>
  <c r="HU28" i="10"/>
  <c r="HV27" i="10"/>
  <c r="HW27" i="10" s="1"/>
  <c r="BU28" i="10"/>
  <c r="BV27" i="10"/>
  <c r="BW27" i="10" s="1"/>
  <c r="BX27" i="10" s="1"/>
  <c r="EO29" i="10"/>
  <c r="EP28" i="10"/>
  <c r="EQ28" i="10" s="1"/>
  <c r="CU27" i="10"/>
  <c r="CV27" i="10" s="1"/>
  <c r="CW27" i="10" s="1"/>
  <c r="CT28" i="10"/>
  <c r="FU28" i="10"/>
  <c r="FV28" i="10" s="1"/>
  <c r="FT29" i="10"/>
  <c r="BH26" i="10"/>
  <c r="BH16" i="10"/>
  <c r="DC27" i="10"/>
  <c r="DD27" i="10" s="1"/>
  <c r="DE27" i="10" s="1"/>
  <c r="DB28" i="10"/>
  <c r="IQ31" i="10"/>
  <c r="IR30" i="10"/>
  <c r="IS30" i="10" s="1"/>
  <c r="CH29" i="10"/>
  <c r="CI28" i="10"/>
  <c r="CJ28" i="10" s="1"/>
  <c r="CK28" i="10" s="1"/>
  <c r="GV28" i="10"/>
  <c r="GW27" i="10"/>
  <c r="GX27" i="10" s="1"/>
  <c r="CE27" i="10"/>
  <c r="CF27" i="10" s="1"/>
  <c r="CG27" i="10" s="1"/>
  <c r="CD28" i="10"/>
  <c r="HG27" i="10"/>
  <c r="HH27" i="10" s="1"/>
  <c r="HF28" i="10"/>
  <c r="L28" i="10"/>
  <c r="M27" i="10"/>
  <c r="N27" i="10" s="1"/>
  <c r="O27" i="10" s="1"/>
  <c r="IW28" i="10"/>
  <c r="IX27" i="10"/>
  <c r="IY27" i="10" s="1"/>
  <c r="IO27" i="10"/>
  <c r="IP27" i="10" s="1"/>
  <c r="IN28" i="10"/>
  <c r="EG29" i="10"/>
  <c r="EH29" i="10" s="1"/>
  <c r="EF30" i="10"/>
  <c r="GJ28" i="10"/>
  <c r="GK27" i="10"/>
  <c r="GL27" i="10" s="1"/>
  <c r="AX29" i="10"/>
  <c r="AY29" i="10" s="1"/>
  <c r="AZ29" i="10" s="1"/>
  <c r="AW30" i="10"/>
  <c r="HC28" i="10"/>
  <c r="HD27" i="10"/>
  <c r="HE27" i="10" s="1"/>
  <c r="CL28" i="10"/>
  <c r="CM27" i="10"/>
  <c r="CN27" i="10" s="1"/>
  <c r="FB27" i="10"/>
  <c r="FC27" i="10" s="1"/>
  <c r="FA28" i="10"/>
  <c r="CX29" i="10"/>
  <c r="CY28" i="10"/>
  <c r="CZ28" i="10" s="1"/>
  <c r="DA28" i="10" s="1"/>
  <c r="AN28" i="10"/>
  <c r="AO27" i="10"/>
  <c r="AP27" i="10" s="1"/>
  <c r="AQ27" i="10" s="1"/>
  <c r="BN28" i="10"/>
  <c r="BO28" i="10" s="1"/>
  <c r="BP28" i="10" s="1"/>
  <c r="BM29" i="10"/>
  <c r="IT28" i="10"/>
  <c r="IU27" i="10"/>
  <c r="IV27" i="10" s="1"/>
  <c r="EU28" i="10"/>
  <c r="EV27" i="10"/>
  <c r="EW27" i="10" s="1"/>
  <c r="FI27" i="10"/>
  <c r="FJ27" i="10" s="1"/>
  <c r="FH28" i="10"/>
  <c r="Q27" i="10"/>
  <c r="R27" i="10" s="1"/>
  <c r="S27" i="10" s="1"/>
  <c r="P28" i="10"/>
  <c r="CO26" i="10"/>
  <c r="CO16" i="10"/>
  <c r="EC27" i="10"/>
  <c r="ED27" i="10" s="1"/>
  <c r="EB28" i="10"/>
  <c r="FI28" i="10" l="1"/>
  <c r="FJ28" i="10" s="1"/>
  <c r="FH29" i="10"/>
  <c r="CE28" i="10"/>
  <c r="CF28" i="10" s="1"/>
  <c r="CG28" i="10" s="1"/>
  <c r="CD29" i="10"/>
  <c r="IH30" i="10"/>
  <c r="II29" i="10"/>
  <c r="IJ29" i="10" s="1"/>
  <c r="GY29" i="10"/>
  <c r="GZ28" i="10"/>
  <c r="HA28" i="10" s="1"/>
  <c r="HG28" i="10"/>
  <c r="HH28" i="10" s="1"/>
  <c r="HF29" i="10"/>
  <c r="FQ29" i="10"/>
  <c r="FR28" i="10"/>
  <c r="FS28" i="10" s="1"/>
  <c r="ES28" i="10"/>
  <c r="ET28" i="10" s="1"/>
  <c r="ER29" i="10"/>
  <c r="GD29" i="10"/>
  <c r="GE28" i="10"/>
  <c r="GF28" i="10" s="1"/>
  <c r="CI29" i="10"/>
  <c r="CJ29" i="10" s="1"/>
  <c r="CK29" i="10" s="1"/>
  <c r="CH30" i="10"/>
  <c r="HU29" i="10"/>
  <c r="HV28" i="10"/>
  <c r="HW28" i="10" s="1"/>
  <c r="GS29" i="10"/>
  <c r="GT28" i="10"/>
  <c r="GU28" i="10" s="1"/>
  <c r="HI31" i="10"/>
  <c r="HJ30" i="10"/>
  <c r="HK30" i="10" s="1"/>
  <c r="IC29" i="10"/>
  <c r="ID29" i="10" s="1"/>
  <c r="IB30" i="10"/>
  <c r="AJ29" i="10"/>
  <c r="AK28" i="10"/>
  <c r="AL28" i="10" s="1"/>
  <c r="AM28" i="10" s="1"/>
  <c r="GP30" i="10"/>
  <c r="GQ29" i="10"/>
  <c r="GR29" i="10" s="1"/>
  <c r="BH17" i="10"/>
  <c r="BH27" i="10"/>
  <c r="FZ31" i="10"/>
  <c r="GA30" i="10"/>
  <c r="GB30" i="10" s="1"/>
  <c r="HY28" i="10"/>
  <c r="HZ28" i="10" s="1"/>
  <c r="HX29" i="10"/>
  <c r="IR31" i="10"/>
  <c r="IS31" i="10" s="1"/>
  <c r="IQ32" i="10"/>
  <c r="DP29" i="10"/>
  <c r="DQ28" i="10"/>
  <c r="DR28" i="10" s="1"/>
  <c r="BF28" i="10"/>
  <c r="BG28" i="10" s="1"/>
  <c r="BE29" i="10"/>
  <c r="X29" i="10"/>
  <c r="Y28" i="10"/>
  <c r="Z28" i="10" s="1"/>
  <c r="AA28" i="10" s="1"/>
  <c r="DV29" i="10"/>
  <c r="DW28" i="10"/>
  <c r="DX28" i="10" s="1"/>
  <c r="AC30" i="10"/>
  <c r="AD30" i="10" s="1"/>
  <c r="AE30" i="10" s="1"/>
  <c r="AB31" i="10"/>
  <c r="AW31" i="10"/>
  <c r="AX30" i="10"/>
  <c r="AY30" i="10" s="1"/>
  <c r="AZ30" i="10" s="1"/>
  <c r="DK28" i="10"/>
  <c r="DL28" i="10" s="1"/>
  <c r="DJ29" i="10"/>
  <c r="EV28" i="10"/>
  <c r="EW28" i="10" s="1"/>
  <c r="EU29" i="10"/>
  <c r="BV28" i="10"/>
  <c r="BW28" i="10" s="1"/>
  <c r="BX28" i="10" s="1"/>
  <c r="BU29" i="10"/>
  <c r="BB28" i="10"/>
  <c r="BC28" i="10" s="1"/>
  <c r="BD28" i="10" s="1"/>
  <c r="BA29" i="10"/>
  <c r="CU28" i="10"/>
  <c r="CV28" i="10" s="1"/>
  <c r="CW28" i="10" s="1"/>
  <c r="CT29" i="10"/>
  <c r="HD28" i="10"/>
  <c r="HE28" i="10" s="1"/>
  <c r="HC29" i="10"/>
  <c r="IT29" i="10"/>
  <c r="IU28" i="10"/>
  <c r="IV28" i="10" s="1"/>
  <c r="EF31" i="10"/>
  <c r="EG30" i="10"/>
  <c r="EH30" i="10" s="1"/>
  <c r="AO28" i="10"/>
  <c r="AP28" i="10" s="1"/>
  <c r="AQ28" i="10" s="1"/>
  <c r="AN29" i="10"/>
  <c r="FK29" i="10"/>
  <c r="FL28" i="10"/>
  <c r="FM28" i="10" s="1"/>
  <c r="GG29" i="10"/>
  <c r="GH28" i="10"/>
  <c r="GI28" i="10" s="1"/>
  <c r="CA29" i="10"/>
  <c r="CB29" i="10" s="1"/>
  <c r="CC29" i="10" s="1"/>
  <c r="BZ30" i="10"/>
  <c r="HR29" i="10"/>
  <c r="HS28" i="10"/>
  <c r="HT28" i="10" s="1"/>
  <c r="U28" i="10"/>
  <c r="V28" i="10" s="1"/>
  <c r="W28" i="10" s="1"/>
  <c r="T29" i="10"/>
  <c r="HP28" i="10"/>
  <c r="HQ28" i="10" s="1"/>
  <c r="HO29" i="10"/>
  <c r="AG28" i="10"/>
  <c r="AH28" i="10" s="1"/>
  <c r="AI28" i="10" s="1"/>
  <c r="AF29" i="10"/>
  <c r="EY28" i="10"/>
  <c r="EZ28" i="10" s="1"/>
  <c r="EX29" i="10"/>
  <c r="CO27" i="10"/>
  <c r="CO17" i="10"/>
  <c r="DM29" i="10"/>
  <c r="DN28" i="10"/>
  <c r="DO28" i="10" s="1"/>
  <c r="DS29" i="10"/>
  <c r="DT28" i="10"/>
  <c r="DU28" i="10" s="1"/>
  <c r="EL33" i="10"/>
  <c r="EM32" i="10"/>
  <c r="EN32" i="10" s="1"/>
  <c r="BN29" i="10"/>
  <c r="BO29" i="10" s="1"/>
  <c r="BP29" i="10" s="1"/>
  <c r="BM30" i="10"/>
  <c r="CQ30" i="10"/>
  <c r="CR30" i="10" s="1"/>
  <c r="CS30" i="10" s="1"/>
  <c r="CP31" i="10"/>
  <c r="EC28" i="10"/>
  <c r="ED28" i="10" s="1"/>
  <c r="EB29" i="10"/>
  <c r="CX30" i="10"/>
  <c r="CY29" i="10"/>
  <c r="CZ29" i="10" s="1"/>
  <c r="DA29" i="10" s="1"/>
  <c r="IW29" i="10"/>
  <c r="IX28" i="10"/>
  <c r="IY28" i="10" s="1"/>
  <c r="AS29" i="10"/>
  <c r="AT28" i="10"/>
  <c r="AU28" i="10" s="1"/>
  <c r="AV28" i="10" s="1"/>
  <c r="BI31" i="10"/>
  <c r="BJ30" i="10"/>
  <c r="BK30" i="10" s="1"/>
  <c r="BL30" i="10" s="1"/>
  <c r="DG29" i="10"/>
  <c r="DH28" i="10"/>
  <c r="DI28" i="10" s="1"/>
  <c r="CL29" i="10"/>
  <c r="CM28" i="10"/>
  <c r="CN28" i="10" s="1"/>
  <c r="EO30" i="10"/>
  <c r="EP29" i="10"/>
  <c r="EQ29" i="10" s="1"/>
  <c r="FE29" i="10"/>
  <c r="FF28" i="10"/>
  <c r="FG28" i="10" s="1"/>
  <c r="GW28" i="10"/>
  <c r="GX28" i="10" s="1"/>
  <c r="GV29" i="10"/>
  <c r="FW30" i="10"/>
  <c r="FX29" i="10"/>
  <c r="FY29" i="10" s="1"/>
  <c r="IO28" i="10"/>
  <c r="IP28" i="10" s="1"/>
  <c r="IN29" i="10"/>
  <c r="FB28" i="10"/>
  <c r="FC28" i="10" s="1"/>
  <c r="FA29" i="10"/>
  <c r="FU29" i="10"/>
  <c r="FV29" i="10" s="1"/>
  <c r="FT30" i="10"/>
  <c r="EI31" i="10"/>
  <c r="EJ30" i="10"/>
  <c r="EK30" i="10" s="1"/>
  <c r="IL28" i="10"/>
  <c r="IM28" i="10" s="1"/>
  <c r="IK29" i="10"/>
  <c r="BR29" i="10"/>
  <c r="BS29" i="10" s="1"/>
  <c r="BT29" i="10" s="1"/>
  <c r="BQ30" i="10"/>
  <c r="HL30" i="10"/>
  <c r="HM29" i="10"/>
  <c r="HN29" i="10" s="1"/>
  <c r="Q28" i="10"/>
  <c r="R28" i="10" s="1"/>
  <c r="S28" i="10" s="1"/>
  <c r="P29" i="10"/>
  <c r="IE30" i="10"/>
  <c r="IF29" i="10"/>
  <c r="IG29" i="10" s="1"/>
  <c r="GJ29" i="10"/>
  <c r="GK28" i="10"/>
  <c r="GL28" i="10" s="1"/>
  <c r="DB29" i="10"/>
  <c r="DC28" i="10"/>
  <c r="DD28" i="10" s="1"/>
  <c r="DE28" i="10" s="1"/>
  <c r="FN29" i="10"/>
  <c r="FO28" i="10"/>
  <c r="FP28" i="10" s="1"/>
  <c r="L29" i="10"/>
  <c r="M28" i="10"/>
  <c r="N28" i="10" s="1"/>
  <c r="O28" i="10" s="1"/>
  <c r="DY29" i="10"/>
  <c r="DZ28" i="10"/>
  <c r="EA28" i="10" s="1"/>
  <c r="GN28" i="10"/>
  <c r="GO28" i="10" s="1"/>
  <c r="GM29" i="10"/>
  <c r="CP32" i="10" l="1"/>
  <c r="CQ31" i="10"/>
  <c r="CR31" i="10" s="1"/>
  <c r="CS31" i="10" s="1"/>
  <c r="GE29" i="10"/>
  <c r="GF29" i="10" s="1"/>
  <c r="GD30" i="10"/>
  <c r="CO28" i="10"/>
  <c r="CO18" i="10"/>
  <c r="BM31" i="10"/>
  <c r="BN30" i="10"/>
  <c r="BO30" i="10" s="1"/>
  <c r="BP30" i="10" s="1"/>
  <c r="T30" i="10"/>
  <c r="U29" i="10"/>
  <c r="V29" i="10" s="1"/>
  <c r="W29" i="10" s="1"/>
  <c r="HD29" i="10"/>
  <c r="HE29" i="10" s="1"/>
  <c r="HC30" i="10"/>
  <c r="ES29" i="10"/>
  <c r="ET29" i="10" s="1"/>
  <c r="ER30" i="10"/>
  <c r="IK30" i="10"/>
  <c r="IL29" i="10"/>
  <c r="IM29" i="10" s="1"/>
  <c r="IT30" i="10"/>
  <c r="IU29" i="10"/>
  <c r="IV29" i="10" s="1"/>
  <c r="FU30" i="10"/>
  <c r="FV30" i="10" s="1"/>
  <c r="FT31" i="10"/>
  <c r="CU29" i="10"/>
  <c r="CV29" i="10" s="1"/>
  <c r="CW29" i="10" s="1"/>
  <c r="CT30" i="10"/>
  <c r="FQ30" i="10"/>
  <c r="FR29" i="10"/>
  <c r="FS29" i="10" s="1"/>
  <c r="BH28" i="10"/>
  <c r="BH18" i="10"/>
  <c r="FA30" i="10"/>
  <c r="FB29" i="10"/>
  <c r="FC29" i="10" s="1"/>
  <c r="BU30" i="10"/>
  <c r="BV29" i="10"/>
  <c r="BW29" i="10" s="1"/>
  <c r="BX29" i="10" s="1"/>
  <c r="EJ31" i="10"/>
  <c r="EK31" i="10" s="1"/>
  <c r="EI32" i="10"/>
  <c r="DB30" i="10"/>
  <c r="DC29" i="10"/>
  <c r="DD29" i="10" s="1"/>
  <c r="DE29" i="10" s="1"/>
  <c r="X30" i="10"/>
  <c r="Y29" i="10"/>
  <c r="Z29" i="10" s="1"/>
  <c r="AA29" i="10" s="1"/>
  <c r="BE30" i="10"/>
  <c r="BF29" i="10"/>
  <c r="BG29" i="10" s="1"/>
  <c r="IE31" i="10"/>
  <c r="IF30" i="10"/>
  <c r="IG30" i="10" s="1"/>
  <c r="AT29" i="10"/>
  <c r="AU29" i="10" s="1"/>
  <c r="AV29" i="10" s="1"/>
  <c r="AS30" i="10"/>
  <c r="DM30" i="10"/>
  <c r="DN29" i="10"/>
  <c r="DO29" i="10" s="1"/>
  <c r="GH29" i="10"/>
  <c r="GI29" i="10" s="1"/>
  <c r="GG30" i="10"/>
  <c r="DQ29" i="10"/>
  <c r="DR29" i="10" s="1"/>
  <c r="DP30" i="10"/>
  <c r="HJ31" i="10"/>
  <c r="HK31" i="10" s="1"/>
  <c r="HI32" i="10"/>
  <c r="GZ29" i="10"/>
  <c r="HA29" i="10" s="1"/>
  <c r="GY30" i="10"/>
  <c r="AC31" i="10"/>
  <c r="AD31" i="10" s="1"/>
  <c r="AE31" i="10" s="1"/>
  <c r="AB32" i="10"/>
  <c r="EP30" i="10"/>
  <c r="EQ30" i="10" s="1"/>
  <c r="EO31" i="10"/>
  <c r="DV30" i="10"/>
  <c r="DW29" i="10"/>
  <c r="DX29" i="10" s="1"/>
  <c r="DG30" i="10"/>
  <c r="DH29" i="10"/>
  <c r="DI29" i="10" s="1"/>
  <c r="EV29" i="10"/>
  <c r="EW29" i="10" s="1"/>
  <c r="EU30" i="10"/>
  <c r="IQ33" i="10"/>
  <c r="IR32" i="10"/>
  <c r="IS32" i="10" s="1"/>
  <c r="HO30" i="10"/>
  <c r="HP29" i="10"/>
  <c r="HQ29" i="10" s="1"/>
  <c r="M29" i="10"/>
  <c r="N29" i="10" s="1"/>
  <c r="O29" i="10" s="1"/>
  <c r="L30" i="10"/>
  <c r="GQ30" i="10"/>
  <c r="GR30" i="10" s="1"/>
  <c r="GP31" i="10"/>
  <c r="IC30" i="10"/>
  <c r="ID30" i="10" s="1"/>
  <c r="IB31" i="10"/>
  <c r="DT29" i="10"/>
  <c r="DU29" i="10" s="1"/>
  <c r="DS30" i="10"/>
  <c r="FX30" i="10"/>
  <c r="FY30" i="10" s="1"/>
  <c r="FW31" i="10"/>
  <c r="IW30" i="10"/>
  <c r="IX29" i="10"/>
  <c r="IY29" i="10" s="1"/>
  <c r="FL29" i="10"/>
  <c r="FM29" i="10" s="1"/>
  <c r="FK30" i="10"/>
  <c r="GS30" i="10"/>
  <c r="GT29" i="10"/>
  <c r="GU29" i="10" s="1"/>
  <c r="IH31" i="10"/>
  <c r="II30" i="10"/>
  <c r="IJ30" i="10" s="1"/>
  <c r="AJ30" i="10"/>
  <c r="AK29" i="10"/>
  <c r="AL29" i="10" s="1"/>
  <c r="AM29" i="10" s="1"/>
  <c r="BA30" i="10"/>
  <c r="BB29" i="10"/>
  <c r="BC29" i="10" s="1"/>
  <c r="BD29" i="10" s="1"/>
  <c r="GM30" i="10"/>
  <c r="GN29" i="10"/>
  <c r="GO29" i="10" s="1"/>
  <c r="GV30" i="10"/>
  <c r="GW29" i="10"/>
  <c r="GX29" i="10" s="1"/>
  <c r="EX30" i="10"/>
  <c r="EY29" i="10"/>
  <c r="EZ29" i="10" s="1"/>
  <c r="AN30" i="10"/>
  <c r="AO29" i="10"/>
  <c r="AP29" i="10" s="1"/>
  <c r="AQ29" i="10" s="1"/>
  <c r="DK29" i="10"/>
  <c r="DL29" i="10" s="1"/>
  <c r="DJ30" i="10"/>
  <c r="HY29" i="10"/>
  <c r="HZ29" i="10" s="1"/>
  <c r="HX30" i="10"/>
  <c r="CE29" i="10"/>
  <c r="CF29" i="10" s="1"/>
  <c r="CG29" i="10" s="1"/>
  <c r="CD30" i="10"/>
  <c r="BJ31" i="10"/>
  <c r="BK31" i="10" s="1"/>
  <c r="BL31" i="10" s="1"/>
  <c r="BI32" i="10"/>
  <c r="IO29" i="10"/>
  <c r="IP29" i="10" s="1"/>
  <c r="IN30" i="10"/>
  <c r="HM30" i="10"/>
  <c r="HN30" i="10" s="1"/>
  <c r="HL31" i="10"/>
  <c r="CX31" i="10"/>
  <c r="CY30" i="10"/>
  <c r="CZ30" i="10" s="1"/>
  <c r="DA30" i="10" s="1"/>
  <c r="HU30" i="10"/>
  <c r="HV29" i="10"/>
  <c r="HW29" i="10" s="1"/>
  <c r="FO29" i="10"/>
  <c r="FP29" i="10" s="1"/>
  <c r="FN30" i="10"/>
  <c r="HR30" i="10"/>
  <c r="HS29" i="10"/>
  <c r="HT29" i="10" s="1"/>
  <c r="HG29" i="10"/>
  <c r="HH29" i="10" s="1"/>
  <c r="HF30" i="10"/>
  <c r="BR30" i="10"/>
  <c r="BS30" i="10" s="1"/>
  <c r="BT30" i="10" s="1"/>
  <c r="BQ31" i="10"/>
  <c r="EC29" i="10"/>
  <c r="ED29" i="10" s="1"/>
  <c r="EB30" i="10"/>
  <c r="AG29" i="10"/>
  <c r="AH29" i="10" s="1"/>
  <c r="AI29" i="10" s="1"/>
  <c r="AF30" i="10"/>
  <c r="CH31" i="10"/>
  <c r="CI30" i="10"/>
  <c r="CJ30" i="10" s="1"/>
  <c r="CK30" i="10" s="1"/>
  <c r="FH30" i="10"/>
  <c r="FI29" i="10"/>
  <c r="FJ29" i="10" s="1"/>
  <c r="CL30" i="10"/>
  <c r="CM29" i="10"/>
  <c r="CN29" i="10" s="1"/>
  <c r="EL34" i="10"/>
  <c r="EM33" i="10"/>
  <c r="EN33" i="10" s="1"/>
  <c r="BZ31" i="10"/>
  <c r="CA30" i="10"/>
  <c r="CB30" i="10" s="1"/>
  <c r="CC30" i="10" s="1"/>
  <c r="GJ30" i="10"/>
  <c r="GK29" i="10"/>
  <c r="GL29" i="10" s="1"/>
  <c r="Q29" i="10"/>
  <c r="R29" i="10" s="1"/>
  <c r="S29" i="10" s="1"/>
  <c r="P30" i="10"/>
  <c r="DY30" i="10"/>
  <c r="DZ29" i="10"/>
  <c r="EA29" i="10" s="1"/>
  <c r="FE30" i="10"/>
  <c r="FF29" i="10"/>
  <c r="FG29" i="10" s="1"/>
  <c r="EG31" i="10"/>
  <c r="EH31" i="10" s="1"/>
  <c r="EF32" i="10"/>
  <c r="AX31" i="10"/>
  <c r="AY31" i="10" s="1"/>
  <c r="AZ31" i="10" s="1"/>
  <c r="AW32" i="10"/>
  <c r="GA31" i="10"/>
  <c r="GB31" i="10" s="1"/>
  <c r="FZ32" i="10"/>
  <c r="EU31" i="10" l="1"/>
  <c r="EV30" i="10"/>
  <c r="EW30" i="10" s="1"/>
  <c r="GG31" i="10"/>
  <c r="GH30" i="10"/>
  <c r="GI30" i="10" s="1"/>
  <c r="ER31" i="10"/>
  <c r="ES30" i="10"/>
  <c r="ET30" i="10" s="1"/>
  <c r="DQ30" i="10"/>
  <c r="DR30" i="10" s="1"/>
  <c r="DP31" i="10"/>
  <c r="HU31" i="10"/>
  <c r="HV30" i="10"/>
  <c r="HW30" i="10" s="1"/>
  <c r="HD30" i="10"/>
  <c r="HE30" i="10" s="1"/>
  <c r="HC31" i="10"/>
  <c r="IO30" i="10"/>
  <c r="IP30" i="10" s="1"/>
  <c r="IN31" i="10"/>
  <c r="DT30" i="10"/>
  <c r="DU30" i="10" s="1"/>
  <c r="DS31" i="10"/>
  <c r="AS31" i="10"/>
  <c r="AT30" i="10"/>
  <c r="AU30" i="10" s="1"/>
  <c r="AV30" i="10" s="1"/>
  <c r="AF31" i="10"/>
  <c r="AG30" i="10"/>
  <c r="AH30" i="10" s="1"/>
  <c r="AI30" i="10" s="1"/>
  <c r="GM31" i="10"/>
  <c r="GN30" i="10"/>
  <c r="GO30" i="10" s="1"/>
  <c r="DW30" i="10"/>
  <c r="DX30" i="10" s="1"/>
  <c r="DV31" i="10"/>
  <c r="T31" i="10"/>
  <c r="U30" i="10"/>
  <c r="V30" i="10" s="1"/>
  <c r="W30" i="10" s="1"/>
  <c r="IL30" i="10"/>
  <c r="IM30" i="10" s="1"/>
  <c r="IK31" i="10"/>
  <c r="DY31" i="10"/>
  <c r="DZ30" i="10"/>
  <c r="EA30" i="10" s="1"/>
  <c r="IW31" i="10"/>
  <c r="IX30" i="10"/>
  <c r="IY30" i="10" s="1"/>
  <c r="FW32" i="10"/>
  <c r="FX31" i="10"/>
  <c r="FY31" i="10" s="1"/>
  <c r="GV31" i="10"/>
  <c r="GW30" i="10"/>
  <c r="GX30" i="10" s="1"/>
  <c r="BB30" i="10"/>
  <c r="BC30" i="10" s="1"/>
  <c r="BD30" i="10" s="1"/>
  <c r="BA31" i="10"/>
  <c r="IF31" i="10"/>
  <c r="IG31" i="10" s="1"/>
  <c r="IE32" i="10"/>
  <c r="FQ31" i="10"/>
  <c r="FR30" i="10"/>
  <c r="FS30" i="10" s="1"/>
  <c r="BM32" i="10"/>
  <c r="BN31" i="10"/>
  <c r="BO31" i="10" s="1"/>
  <c r="BP31" i="10" s="1"/>
  <c r="BV30" i="10"/>
  <c r="BW30" i="10" s="1"/>
  <c r="BX30" i="10" s="1"/>
  <c r="BU31" i="10"/>
  <c r="BH29" i="10"/>
  <c r="BH19" i="10"/>
  <c r="CT31" i="10"/>
  <c r="CU30" i="10"/>
  <c r="CV30" i="10" s="1"/>
  <c r="CW30" i="10" s="1"/>
  <c r="FH31" i="10"/>
  <c r="FI30" i="10"/>
  <c r="FJ30" i="10" s="1"/>
  <c r="CY31" i="10"/>
  <c r="CZ31" i="10" s="1"/>
  <c r="DA31" i="10" s="1"/>
  <c r="CX32" i="10"/>
  <c r="DN30" i="10"/>
  <c r="DO30" i="10" s="1"/>
  <c r="DM31" i="10"/>
  <c r="Q30" i="10"/>
  <c r="R30" i="10" s="1"/>
  <c r="S30" i="10" s="1"/>
  <c r="P31" i="10"/>
  <c r="AB33" i="10"/>
  <c r="AC32" i="10"/>
  <c r="AD32" i="10" s="1"/>
  <c r="AE32" i="10" s="1"/>
  <c r="BZ32" i="10"/>
  <c r="CA31" i="10"/>
  <c r="CB31" i="10" s="1"/>
  <c r="CC31" i="10" s="1"/>
  <c r="AJ31" i="10"/>
  <c r="AK30" i="10"/>
  <c r="AL30" i="10" s="1"/>
  <c r="AM30" i="10" s="1"/>
  <c r="BF30" i="10"/>
  <c r="BG30" i="10" s="1"/>
  <c r="BH30" i="10" s="1"/>
  <c r="BE31" i="10"/>
  <c r="FK31" i="10"/>
  <c r="FL30" i="10"/>
  <c r="FM30" i="10" s="1"/>
  <c r="IR33" i="10"/>
  <c r="IS33" i="10" s="1"/>
  <c r="IQ34" i="10"/>
  <c r="DG31" i="10"/>
  <c r="DH30" i="10"/>
  <c r="DI30" i="10" s="1"/>
  <c r="HG30" i="10"/>
  <c r="HH30" i="10" s="1"/>
  <c r="HF31" i="10"/>
  <c r="FZ33" i="10"/>
  <c r="GA32" i="10"/>
  <c r="GB32" i="10" s="1"/>
  <c r="HY30" i="10"/>
  <c r="HZ30" i="10" s="1"/>
  <c r="HX31" i="10"/>
  <c r="M30" i="10"/>
  <c r="N30" i="10" s="1"/>
  <c r="O30" i="10" s="1"/>
  <c r="L31" i="10"/>
  <c r="GY31" i="10"/>
  <c r="GZ30" i="10"/>
  <c r="HA30" i="10" s="1"/>
  <c r="FT32" i="10"/>
  <c r="FU31" i="10"/>
  <c r="FV31" i="10" s="1"/>
  <c r="GD31" i="10"/>
  <c r="GE30" i="10"/>
  <c r="GF30" i="10" s="1"/>
  <c r="EG32" i="10"/>
  <c r="EH32" i="10" s="1"/>
  <c r="EF33" i="10"/>
  <c r="CI31" i="10"/>
  <c r="CJ31" i="10" s="1"/>
  <c r="CK31" i="10" s="1"/>
  <c r="CH32" i="10"/>
  <c r="HM31" i="10"/>
  <c r="HN31" i="10" s="1"/>
  <c r="HL32" i="10"/>
  <c r="FB30" i="10"/>
  <c r="FC30" i="10" s="1"/>
  <c r="FA31" i="10"/>
  <c r="IC31" i="10"/>
  <c r="ID31" i="10" s="1"/>
  <c r="IB32" i="10"/>
  <c r="CD31" i="10"/>
  <c r="CE30" i="10"/>
  <c r="CF30" i="10" s="1"/>
  <c r="CG30" i="10" s="1"/>
  <c r="EL35" i="10"/>
  <c r="EM34" i="10"/>
  <c r="EN34" i="10" s="1"/>
  <c r="HR31" i="10"/>
  <c r="HS30" i="10"/>
  <c r="HT30" i="10" s="1"/>
  <c r="IH32" i="10"/>
  <c r="II31" i="10"/>
  <c r="IJ31" i="10" s="1"/>
  <c r="X31" i="10"/>
  <c r="Y30" i="10"/>
  <c r="Z30" i="10" s="1"/>
  <c r="AA30" i="10" s="1"/>
  <c r="EI33" i="10"/>
  <c r="EJ32" i="10"/>
  <c r="EK32" i="10" s="1"/>
  <c r="AO30" i="10"/>
  <c r="AP30" i="10" s="1"/>
  <c r="AQ30" i="10" s="1"/>
  <c r="AN31" i="10"/>
  <c r="FF30" i="10"/>
  <c r="FG30" i="10" s="1"/>
  <c r="FE31" i="10"/>
  <c r="EX31" i="10"/>
  <c r="EY30" i="10"/>
  <c r="EZ30" i="10" s="1"/>
  <c r="EO32" i="10"/>
  <c r="EP31" i="10"/>
  <c r="EQ31" i="10" s="1"/>
  <c r="GJ31" i="10"/>
  <c r="GK30" i="10"/>
  <c r="GL30" i="10" s="1"/>
  <c r="GQ31" i="10"/>
  <c r="GR31" i="10" s="1"/>
  <c r="GP32" i="10"/>
  <c r="AX32" i="10"/>
  <c r="AY32" i="10" s="1"/>
  <c r="AZ32" i="10" s="1"/>
  <c r="AW33" i="10"/>
  <c r="CO29" i="10"/>
  <c r="CO19" i="10"/>
  <c r="FO30" i="10"/>
  <c r="FP30" i="10" s="1"/>
  <c r="FN31" i="10"/>
  <c r="DK30" i="10"/>
  <c r="DL30" i="10" s="1"/>
  <c r="DJ31" i="10"/>
  <c r="HJ32" i="10"/>
  <c r="HK32" i="10" s="1"/>
  <c r="HI33" i="10"/>
  <c r="EC30" i="10"/>
  <c r="ED30" i="10" s="1"/>
  <c r="EB31" i="10"/>
  <c r="BR31" i="10"/>
  <c r="BS31" i="10" s="1"/>
  <c r="BT31" i="10" s="1"/>
  <c r="BQ32" i="10"/>
  <c r="BI33" i="10"/>
  <c r="BJ32" i="10"/>
  <c r="BK32" i="10" s="1"/>
  <c r="BL32" i="10" s="1"/>
  <c r="CM30" i="10"/>
  <c r="CN30" i="10" s="1"/>
  <c r="CO30" i="10" s="1"/>
  <c r="CL31" i="10"/>
  <c r="GS31" i="10"/>
  <c r="GT30" i="10"/>
  <c r="GU30" i="10" s="1"/>
  <c r="HP30" i="10"/>
  <c r="HQ30" i="10" s="1"/>
  <c r="HO31" i="10"/>
  <c r="DB31" i="10"/>
  <c r="DC30" i="10"/>
  <c r="DD30" i="10" s="1"/>
  <c r="DE30" i="10" s="1"/>
  <c r="IT31" i="10"/>
  <c r="IU30" i="10"/>
  <c r="IV30" i="10" s="1"/>
  <c r="CP33" i="10"/>
  <c r="CQ32" i="10"/>
  <c r="CR32" i="10" s="1"/>
  <c r="CS32" i="10" s="1"/>
  <c r="FF31" i="10" l="1"/>
  <c r="FG31" i="10" s="1"/>
  <c r="FE32" i="10"/>
  <c r="IW32" i="10"/>
  <c r="IX31" i="10"/>
  <c r="IY31" i="10" s="1"/>
  <c r="HM32" i="10"/>
  <c r="HN32" i="10" s="1"/>
  <c r="HL33" i="10"/>
  <c r="IL31" i="10"/>
  <c r="IM31" i="10" s="1"/>
  <c r="IK32" i="10"/>
  <c r="HC32" i="10"/>
  <c r="HD31" i="10"/>
  <c r="HE31" i="10" s="1"/>
  <c r="DC31" i="10"/>
  <c r="DD31" i="10" s="1"/>
  <c r="DE31" i="10" s="1"/>
  <c r="DB32" i="10"/>
  <c r="HP31" i="10"/>
  <c r="HQ31" i="10" s="1"/>
  <c r="HO32" i="10"/>
  <c r="IN32" i="10"/>
  <c r="IO31" i="10"/>
  <c r="IP31" i="10" s="1"/>
  <c r="BZ33" i="10"/>
  <c r="CA32" i="10"/>
  <c r="CB32" i="10" s="1"/>
  <c r="CC32" i="10" s="1"/>
  <c r="CI32" i="10"/>
  <c r="CJ32" i="10" s="1"/>
  <c r="CK32" i="10" s="1"/>
  <c r="CH33" i="10"/>
  <c r="HG31" i="10"/>
  <c r="HH31" i="10" s="1"/>
  <c r="HF32" i="10"/>
  <c r="P32" i="10"/>
  <c r="Q31" i="10"/>
  <c r="R31" i="10" s="1"/>
  <c r="S31" i="10" s="1"/>
  <c r="AO31" i="10"/>
  <c r="AP31" i="10" s="1"/>
  <c r="AQ31" i="10" s="1"/>
  <c r="AN32" i="10"/>
  <c r="EJ33" i="10"/>
  <c r="EK33" i="10" s="1"/>
  <c r="EI34" i="10"/>
  <c r="Y31" i="10"/>
  <c r="Z31" i="10" s="1"/>
  <c r="AA31" i="10" s="1"/>
  <c r="X32" i="10"/>
  <c r="FR31" i="10"/>
  <c r="FS31" i="10" s="1"/>
  <c r="FQ32" i="10"/>
  <c r="U31" i="10"/>
  <c r="V31" i="10" s="1"/>
  <c r="W31" i="10" s="1"/>
  <c r="T32" i="10"/>
  <c r="HU32" i="10"/>
  <c r="HV31" i="10"/>
  <c r="HW31" i="10" s="1"/>
  <c r="EF34" i="10"/>
  <c r="EG33" i="10"/>
  <c r="EH33" i="10" s="1"/>
  <c r="DN31" i="10"/>
  <c r="DO31" i="10" s="1"/>
  <c r="DM32" i="10"/>
  <c r="IE33" i="10"/>
  <c r="IF32" i="10"/>
  <c r="IG32" i="10" s="1"/>
  <c r="DW31" i="10"/>
  <c r="DX31" i="10" s="1"/>
  <c r="DV32" i="10"/>
  <c r="DQ31" i="10"/>
  <c r="DR31" i="10" s="1"/>
  <c r="DP32" i="10"/>
  <c r="AK31" i="10"/>
  <c r="AL31" i="10" s="1"/>
  <c r="AM31" i="10" s="1"/>
  <c r="AJ32" i="10"/>
  <c r="AC33" i="10"/>
  <c r="AD33" i="10" s="1"/>
  <c r="AE33" i="10" s="1"/>
  <c r="AB34" i="10"/>
  <c r="DH31" i="10"/>
  <c r="DI31" i="10" s="1"/>
  <c r="DG32" i="10"/>
  <c r="AX33" i="10"/>
  <c r="AY33" i="10" s="1"/>
  <c r="AZ33" i="10" s="1"/>
  <c r="AW34" i="10"/>
  <c r="BR32" i="10"/>
  <c r="BS32" i="10" s="1"/>
  <c r="BT32" i="10" s="1"/>
  <c r="BQ33" i="10"/>
  <c r="IR34" i="10"/>
  <c r="IS34" i="10" s="1"/>
  <c r="IQ35" i="10"/>
  <c r="IC32" i="10"/>
  <c r="ID32" i="10" s="1"/>
  <c r="IB33" i="10"/>
  <c r="HX32" i="10"/>
  <c r="HY31" i="10"/>
  <c r="HZ31" i="10" s="1"/>
  <c r="BM33" i="10"/>
  <c r="BN32" i="10"/>
  <c r="BO32" i="10" s="1"/>
  <c r="BP32" i="10" s="1"/>
  <c r="CL32" i="10"/>
  <c r="CM31" i="10"/>
  <c r="CN31" i="10" s="1"/>
  <c r="CO31" i="10" s="1"/>
  <c r="GP33" i="10"/>
  <c r="GQ32" i="10"/>
  <c r="GR32" i="10" s="1"/>
  <c r="BB31" i="10"/>
  <c r="BC31" i="10" s="1"/>
  <c r="BD31" i="10" s="1"/>
  <c r="BA32" i="10"/>
  <c r="GJ32" i="10"/>
  <c r="GK31" i="10"/>
  <c r="GL31" i="10" s="1"/>
  <c r="HS31" i="10"/>
  <c r="HT31" i="10" s="1"/>
  <c r="HR32" i="10"/>
  <c r="GE31" i="10"/>
  <c r="GF31" i="10" s="1"/>
  <c r="GD32" i="10"/>
  <c r="GN31" i="10"/>
  <c r="GO31" i="10" s="1"/>
  <c r="GM32" i="10"/>
  <c r="ES31" i="10"/>
  <c r="ET31" i="10" s="1"/>
  <c r="ER32" i="10"/>
  <c r="DK31" i="10"/>
  <c r="DL31" i="10" s="1"/>
  <c r="DJ32" i="10"/>
  <c r="FO31" i="10"/>
  <c r="FP31" i="10" s="1"/>
  <c r="FN32" i="10"/>
  <c r="BV31" i="10"/>
  <c r="BW31" i="10" s="1"/>
  <c r="BX31" i="10" s="1"/>
  <c r="BU32" i="10"/>
  <c r="DY32" i="10"/>
  <c r="DZ31" i="10"/>
  <c r="EA31" i="10" s="1"/>
  <c r="GT31" i="10"/>
  <c r="GU31" i="10" s="1"/>
  <c r="GS32" i="10"/>
  <c r="FZ34" i="10"/>
  <c r="GA33" i="10"/>
  <c r="GB33" i="10" s="1"/>
  <c r="IH33" i="10"/>
  <c r="II32" i="10"/>
  <c r="IJ32" i="10" s="1"/>
  <c r="EC31" i="10"/>
  <c r="ED31" i="10" s="1"/>
  <c r="EB32" i="10"/>
  <c r="DS32" i="10"/>
  <c r="DT31" i="10"/>
  <c r="DU31" i="10" s="1"/>
  <c r="BI34" i="10"/>
  <c r="BJ33" i="10"/>
  <c r="BK33" i="10" s="1"/>
  <c r="BL33" i="10" s="1"/>
  <c r="CP34" i="10"/>
  <c r="CQ33" i="10"/>
  <c r="CR33" i="10" s="1"/>
  <c r="CS33" i="10" s="1"/>
  <c r="EP32" i="10"/>
  <c r="EQ32" i="10" s="1"/>
  <c r="EO33" i="10"/>
  <c r="EL36" i="10"/>
  <c r="EM35" i="10"/>
  <c r="EN35" i="10" s="1"/>
  <c r="FU32" i="10"/>
  <c r="FV32" i="10" s="1"/>
  <c r="FT33" i="10"/>
  <c r="FL31" i="10"/>
  <c r="FM31" i="10" s="1"/>
  <c r="FK32" i="10"/>
  <c r="FH32" i="10"/>
  <c r="FI31" i="10"/>
  <c r="FJ31" i="10" s="1"/>
  <c r="GV32" i="10"/>
  <c r="GW31" i="10"/>
  <c r="GX31" i="10" s="1"/>
  <c r="AF32" i="10"/>
  <c r="AG31" i="10"/>
  <c r="AH31" i="10" s="1"/>
  <c r="AI31" i="10" s="1"/>
  <c r="GG32" i="10"/>
  <c r="GH31" i="10"/>
  <c r="GI31" i="10" s="1"/>
  <c r="FA32" i="10"/>
  <c r="FB31" i="10"/>
  <c r="FC31" i="10" s="1"/>
  <c r="CY32" i="10"/>
  <c r="CZ32" i="10" s="1"/>
  <c r="DA32" i="10" s="1"/>
  <c r="CX33" i="10"/>
  <c r="HI34" i="10"/>
  <c r="HJ33" i="10"/>
  <c r="HK33" i="10" s="1"/>
  <c r="BE32" i="10"/>
  <c r="BF31" i="10"/>
  <c r="BG31" i="10" s="1"/>
  <c r="BH31" i="10" s="1"/>
  <c r="L32" i="10"/>
  <c r="M31" i="10"/>
  <c r="N31" i="10" s="1"/>
  <c r="O31" i="10" s="1"/>
  <c r="IT32" i="10"/>
  <c r="IU31" i="10"/>
  <c r="IV31" i="10" s="1"/>
  <c r="EX32" i="10"/>
  <c r="EY31" i="10"/>
  <c r="EZ31" i="10" s="1"/>
  <c r="CE31" i="10"/>
  <c r="CF31" i="10" s="1"/>
  <c r="CG31" i="10" s="1"/>
  <c r="CD32" i="10"/>
  <c r="GY32" i="10"/>
  <c r="GZ31" i="10"/>
  <c r="HA31" i="10" s="1"/>
  <c r="CT32" i="10"/>
  <c r="CU31" i="10"/>
  <c r="CV31" i="10" s="1"/>
  <c r="CW31" i="10" s="1"/>
  <c r="FW33" i="10"/>
  <c r="FX32" i="10"/>
  <c r="FY32" i="10" s="1"/>
  <c r="AS32" i="10"/>
  <c r="AT31" i="10"/>
  <c r="AU31" i="10" s="1"/>
  <c r="AV31" i="10" s="1"/>
  <c r="EV31" i="10"/>
  <c r="EW31" i="10" s="1"/>
  <c r="EU32" i="10"/>
  <c r="EB33" i="10" l="1"/>
  <c r="EC32" i="10"/>
  <c r="ED32" i="10" s="1"/>
  <c r="FI32" i="10"/>
  <c r="FJ32" i="10" s="1"/>
  <c r="FH33" i="10"/>
  <c r="X33" i="10"/>
  <c r="Y32" i="10"/>
  <c r="Z32" i="10" s="1"/>
  <c r="AA32" i="10" s="1"/>
  <c r="FT34" i="10"/>
  <c r="FU33" i="10"/>
  <c r="FV33" i="10" s="1"/>
  <c r="GE32" i="10"/>
  <c r="GF32" i="10" s="1"/>
  <c r="GD33" i="10"/>
  <c r="IB34" i="10"/>
  <c r="IC33" i="10"/>
  <c r="ID33" i="10" s="1"/>
  <c r="DW32" i="10"/>
  <c r="DX32" i="10" s="1"/>
  <c r="DV33" i="10"/>
  <c r="EJ34" i="10"/>
  <c r="EK34" i="10" s="1"/>
  <c r="EI35" i="10"/>
  <c r="DB33" i="10"/>
  <c r="DC32" i="10"/>
  <c r="DD32" i="10" s="1"/>
  <c r="DE32" i="10" s="1"/>
  <c r="DP33" i="10"/>
  <c r="DQ32" i="10"/>
  <c r="DR32" i="10" s="1"/>
  <c r="HY32" i="10"/>
  <c r="HZ32" i="10" s="1"/>
  <c r="HX33" i="10"/>
  <c r="GS33" i="10"/>
  <c r="GT32" i="10"/>
  <c r="GU32" i="10" s="1"/>
  <c r="HR33" i="10"/>
  <c r="HS32" i="10"/>
  <c r="HT32" i="10" s="1"/>
  <c r="IQ36" i="10"/>
  <c r="IR35" i="10"/>
  <c r="IS35" i="10" s="1"/>
  <c r="AN33" i="10"/>
  <c r="AO32" i="10"/>
  <c r="AP32" i="10" s="1"/>
  <c r="AQ32" i="10" s="1"/>
  <c r="HI35" i="10"/>
  <c r="HJ34" i="10"/>
  <c r="HK34" i="10" s="1"/>
  <c r="IF33" i="10"/>
  <c r="IG33" i="10" s="1"/>
  <c r="IE34" i="10"/>
  <c r="HD32" i="10"/>
  <c r="HE32" i="10" s="1"/>
  <c r="HC33" i="10"/>
  <c r="GA34" i="10"/>
  <c r="GB34" i="10" s="1"/>
  <c r="FZ35" i="10"/>
  <c r="BQ34" i="10"/>
  <c r="BR33" i="10"/>
  <c r="BS33" i="10" s="1"/>
  <c r="BT33" i="10" s="1"/>
  <c r="DM33" i="10"/>
  <c r="DN32" i="10"/>
  <c r="DO32" i="10" s="1"/>
  <c r="IK33" i="10"/>
  <c r="IL32" i="10"/>
  <c r="IM32" i="10" s="1"/>
  <c r="DY33" i="10"/>
  <c r="DZ32" i="10"/>
  <c r="EA32" i="10" s="1"/>
  <c r="GJ33" i="10"/>
  <c r="GK32" i="10"/>
  <c r="GL32" i="10" s="1"/>
  <c r="P33" i="10"/>
  <c r="Q32" i="10"/>
  <c r="R32" i="10" s="1"/>
  <c r="S32" i="10" s="1"/>
  <c r="FW34" i="10"/>
  <c r="FX33" i="10"/>
  <c r="FY33" i="10" s="1"/>
  <c r="CT33" i="10"/>
  <c r="CU32" i="10"/>
  <c r="CV32" i="10" s="1"/>
  <c r="CW32" i="10" s="1"/>
  <c r="BU33" i="10"/>
  <c r="BV32" i="10"/>
  <c r="BW32" i="10" s="1"/>
  <c r="BX32" i="10" s="1"/>
  <c r="AK32" i="10"/>
  <c r="AL32" i="10" s="1"/>
  <c r="AM32" i="10" s="1"/>
  <c r="AJ33" i="10"/>
  <c r="HO33" i="10"/>
  <c r="HP32" i="10"/>
  <c r="HQ32" i="10" s="1"/>
  <c r="GG33" i="10"/>
  <c r="GH32" i="10"/>
  <c r="GI32" i="10" s="1"/>
  <c r="CP35" i="10"/>
  <c r="CQ34" i="10"/>
  <c r="CR34" i="10" s="1"/>
  <c r="CS34" i="10" s="1"/>
  <c r="EG34" i="10"/>
  <c r="EH34" i="10" s="1"/>
  <c r="EF35" i="10"/>
  <c r="ES32" i="10"/>
  <c r="ET32" i="10" s="1"/>
  <c r="ER33" i="10"/>
  <c r="IO32" i="10"/>
  <c r="IP32" i="10" s="1"/>
  <c r="IN33" i="10"/>
  <c r="FL32" i="10"/>
  <c r="FM32" i="10" s="1"/>
  <c r="FK33" i="10"/>
  <c r="CX34" i="10"/>
  <c r="CY33" i="10"/>
  <c r="CZ33" i="10" s="1"/>
  <c r="DA33" i="10" s="1"/>
  <c r="EO34" i="10"/>
  <c r="EP33" i="10"/>
  <c r="EQ33" i="10" s="1"/>
  <c r="HG32" i="10"/>
  <c r="HH32" i="10" s="1"/>
  <c r="HF33" i="10"/>
  <c r="FO32" i="10"/>
  <c r="FP32" i="10" s="1"/>
  <c r="FN33" i="10"/>
  <c r="DG33" i="10"/>
  <c r="DH32" i="10"/>
  <c r="DI32" i="10" s="1"/>
  <c r="CH34" i="10"/>
  <c r="CI33" i="10"/>
  <c r="CJ33" i="10" s="1"/>
  <c r="CK33" i="10" s="1"/>
  <c r="AS33" i="10"/>
  <c r="AT32" i="10"/>
  <c r="AU32" i="10" s="1"/>
  <c r="AV32" i="10" s="1"/>
  <c r="IH34" i="10"/>
  <c r="II33" i="10"/>
  <c r="IJ33" i="10" s="1"/>
  <c r="FA33" i="10"/>
  <c r="FB32" i="10"/>
  <c r="FC32" i="10" s="1"/>
  <c r="CD33" i="10"/>
  <c r="CE32" i="10"/>
  <c r="CF32" i="10" s="1"/>
  <c r="CG32" i="10" s="1"/>
  <c r="HM33" i="10"/>
  <c r="HN33" i="10" s="1"/>
  <c r="HL34" i="10"/>
  <c r="EY32" i="10"/>
  <c r="EZ32" i="10" s="1"/>
  <c r="EX33" i="10"/>
  <c r="AG32" i="10"/>
  <c r="AH32" i="10" s="1"/>
  <c r="AI32" i="10" s="1"/>
  <c r="AF33" i="10"/>
  <c r="BJ34" i="10"/>
  <c r="BK34" i="10" s="1"/>
  <c r="BL34" i="10" s="1"/>
  <c r="BI35" i="10"/>
  <c r="GP34" i="10"/>
  <c r="GQ33" i="10"/>
  <c r="GR33" i="10" s="1"/>
  <c r="HV32" i="10"/>
  <c r="HW32" i="10" s="1"/>
  <c r="HU33" i="10"/>
  <c r="IW33" i="10"/>
  <c r="IX32" i="10"/>
  <c r="IY32" i="10" s="1"/>
  <c r="EV32" i="10"/>
  <c r="EW32" i="10" s="1"/>
  <c r="EU33" i="10"/>
  <c r="FQ33" i="10"/>
  <c r="FR32" i="10"/>
  <c r="FS32" i="10" s="1"/>
  <c r="M32" i="10"/>
  <c r="N32" i="10" s="1"/>
  <c r="O32" i="10" s="1"/>
  <c r="L33" i="10"/>
  <c r="EM36" i="10"/>
  <c r="EN36" i="10" s="1"/>
  <c r="EL37" i="10"/>
  <c r="GY33" i="10"/>
  <c r="GZ32" i="10"/>
  <c r="HA32" i="10" s="1"/>
  <c r="BB32" i="10"/>
  <c r="BC32" i="10" s="1"/>
  <c r="BD32" i="10" s="1"/>
  <c r="BA33" i="10"/>
  <c r="AW35" i="10"/>
  <c r="AX34" i="10"/>
  <c r="AY34" i="10" s="1"/>
  <c r="AZ34" i="10" s="1"/>
  <c r="DJ33" i="10"/>
  <c r="DK32" i="10"/>
  <c r="DL32" i="10" s="1"/>
  <c r="AB35" i="10"/>
  <c r="AC34" i="10"/>
  <c r="AD34" i="10" s="1"/>
  <c r="AE34" i="10" s="1"/>
  <c r="U32" i="10"/>
  <c r="V32" i="10" s="1"/>
  <c r="W32" i="10" s="1"/>
  <c r="T33" i="10"/>
  <c r="FE33" i="10"/>
  <c r="FF32" i="10"/>
  <c r="FG32" i="10" s="1"/>
  <c r="BN33" i="10"/>
  <c r="BO33" i="10" s="1"/>
  <c r="BP33" i="10" s="1"/>
  <c r="BM34" i="10"/>
  <c r="GM33" i="10"/>
  <c r="GN32" i="10"/>
  <c r="GO32" i="10" s="1"/>
  <c r="BE33" i="10"/>
  <c r="BF32" i="10"/>
  <c r="BG32" i="10" s="1"/>
  <c r="BH32" i="10" s="1"/>
  <c r="IU32" i="10"/>
  <c r="IV32" i="10" s="1"/>
  <c r="IT33" i="10"/>
  <c r="GV33" i="10"/>
  <c r="GW32" i="10"/>
  <c r="GX32" i="10" s="1"/>
  <c r="DS33" i="10"/>
  <c r="DT32" i="10"/>
  <c r="DU32" i="10" s="1"/>
  <c r="CL33" i="10"/>
  <c r="CM32" i="10"/>
  <c r="CN32" i="10" s="1"/>
  <c r="CO32" i="10" s="1"/>
  <c r="BZ34" i="10"/>
  <c r="CA33" i="10"/>
  <c r="CB33" i="10" s="1"/>
  <c r="CC33" i="10" s="1"/>
  <c r="L34" i="10" l="1"/>
  <c r="M33" i="10"/>
  <c r="N33" i="10" s="1"/>
  <c r="O33" i="10" s="1"/>
  <c r="GJ34" i="10"/>
  <c r="GK33" i="10"/>
  <c r="GL33" i="10" s="1"/>
  <c r="IX33" i="10"/>
  <c r="IY33" i="10" s="1"/>
  <c r="IW34" i="10"/>
  <c r="FB33" i="10"/>
  <c r="FC33" i="10" s="1"/>
  <c r="FA34" i="10"/>
  <c r="CX35" i="10"/>
  <c r="CY34" i="10"/>
  <c r="CZ34" i="10" s="1"/>
  <c r="DA34" i="10" s="1"/>
  <c r="DM34" i="10"/>
  <c r="DN33" i="10"/>
  <c r="DO33" i="10" s="1"/>
  <c r="HS33" i="10"/>
  <c r="HT33" i="10" s="1"/>
  <c r="HR34" i="10"/>
  <c r="CP36" i="10"/>
  <c r="CQ35" i="10"/>
  <c r="CR35" i="10" s="1"/>
  <c r="CS35" i="10" s="1"/>
  <c r="HF34" i="10"/>
  <c r="HG33" i="10"/>
  <c r="HH33" i="10" s="1"/>
  <c r="DZ33" i="10"/>
  <c r="EA33" i="10" s="1"/>
  <c r="DY34" i="10"/>
  <c r="IT34" i="10"/>
  <c r="IU33" i="10"/>
  <c r="IV33" i="10" s="1"/>
  <c r="FO33" i="10"/>
  <c r="FP33" i="10" s="1"/>
  <c r="FN34" i="10"/>
  <c r="GH33" i="10"/>
  <c r="GI33" i="10" s="1"/>
  <c r="GG34" i="10"/>
  <c r="IB35" i="10"/>
  <c r="IC34" i="10"/>
  <c r="ID34" i="10" s="1"/>
  <c r="AX35" i="10"/>
  <c r="AY35" i="10" s="1"/>
  <c r="AZ35" i="10" s="1"/>
  <c r="AW36" i="10"/>
  <c r="IH35" i="10"/>
  <c r="II34" i="10"/>
  <c r="IJ34" i="10" s="1"/>
  <c r="BV33" i="10"/>
  <c r="BW33" i="10" s="1"/>
  <c r="BX33" i="10" s="1"/>
  <c r="BU34" i="10"/>
  <c r="BQ35" i="10"/>
  <c r="BR34" i="10"/>
  <c r="BS34" i="10" s="1"/>
  <c r="BT34" i="10" s="1"/>
  <c r="GT33" i="10"/>
  <c r="GU33" i="10" s="1"/>
  <c r="GS34" i="10"/>
  <c r="FT35" i="10"/>
  <c r="FU34" i="10"/>
  <c r="FV34" i="10" s="1"/>
  <c r="EJ35" i="10"/>
  <c r="EK35" i="10" s="1"/>
  <c r="EI36" i="10"/>
  <c r="FF33" i="10"/>
  <c r="FG33" i="10" s="1"/>
  <c r="FE34" i="10"/>
  <c r="BA34" i="10"/>
  <c r="BB33" i="10"/>
  <c r="BC33" i="10" s="1"/>
  <c r="BD33" i="10" s="1"/>
  <c r="HX34" i="10"/>
  <c r="HY33" i="10"/>
  <c r="HZ33" i="10" s="1"/>
  <c r="DW33" i="10"/>
  <c r="DX33" i="10" s="1"/>
  <c r="DV34" i="10"/>
  <c r="FR33" i="10"/>
  <c r="FS33" i="10" s="1"/>
  <c r="FQ34" i="10"/>
  <c r="EU34" i="10"/>
  <c r="EV33" i="10"/>
  <c r="EW33" i="10" s="1"/>
  <c r="HP33" i="10"/>
  <c r="HQ33" i="10" s="1"/>
  <c r="HO34" i="10"/>
  <c r="GW33" i="10"/>
  <c r="GX33" i="10" s="1"/>
  <c r="GV34" i="10"/>
  <c r="HU34" i="10"/>
  <c r="HV33" i="10"/>
  <c r="HW33" i="10" s="1"/>
  <c r="BF33" i="10"/>
  <c r="BG33" i="10" s="1"/>
  <c r="BH33" i="10" s="1"/>
  <c r="BE34" i="10"/>
  <c r="GQ34" i="10"/>
  <c r="GR34" i="10" s="1"/>
  <c r="GP35" i="10"/>
  <c r="AS34" i="10"/>
  <c r="AT33" i="10"/>
  <c r="AU33" i="10" s="1"/>
  <c r="AV33" i="10" s="1"/>
  <c r="CU33" i="10"/>
  <c r="CV33" i="10" s="1"/>
  <c r="CW33" i="10" s="1"/>
  <c r="CT34" i="10"/>
  <c r="Y33" i="10"/>
  <c r="Z33" i="10" s="1"/>
  <c r="AA33" i="10" s="1"/>
  <c r="X34" i="10"/>
  <c r="EX34" i="10"/>
  <c r="EY33" i="10"/>
  <c r="EZ33" i="10" s="1"/>
  <c r="CM33" i="10"/>
  <c r="CN33" i="10" s="1"/>
  <c r="CO33" i="10" s="1"/>
  <c r="CL34" i="10"/>
  <c r="AO33" i="10"/>
  <c r="AP33" i="10" s="1"/>
  <c r="AQ33" i="10" s="1"/>
  <c r="AN34" i="10"/>
  <c r="DT33" i="10"/>
  <c r="DU33" i="10" s="1"/>
  <c r="DS34" i="10"/>
  <c r="EO35" i="10"/>
  <c r="EP34" i="10"/>
  <c r="EQ34" i="10" s="1"/>
  <c r="BJ35" i="10"/>
  <c r="BK35" i="10" s="1"/>
  <c r="BL35" i="10" s="1"/>
  <c r="BI36" i="10"/>
  <c r="ER34" i="10"/>
  <c r="ES33" i="10"/>
  <c r="ET33" i="10" s="1"/>
  <c r="HC34" i="10"/>
  <c r="HD33" i="10"/>
  <c r="HE33" i="10" s="1"/>
  <c r="FI33" i="10"/>
  <c r="FJ33" i="10" s="1"/>
  <c r="FH34" i="10"/>
  <c r="CA34" i="10"/>
  <c r="CB34" i="10" s="1"/>
  <c r="CC34" i="10" s="1"/>
  <c r="BZ35" i="10"/>
  <c r="HJ35" i="10"/>
  <c r="HK35" i="10" s="1"/>
  <c r="HI36" i="10"/>
  <c r="U33" i="10"/>
  <c r="V33" i="10" s="1"/>
  <c r="W33" i="10" s="1"/>
  <c r="T34" i="10"/>
  <c r="AC35" i="10"/>
  <c r="AD35" i="10" s="1"/>
  <c r="AE35" i="10" s="1"/>
  <c r="AB36" i="10"/>
  <c r="IQ37" i="10"/>
  <c r="IR36" i="10"/>
  <c r="IS36" i="10" s="1"/>
  <c r="DJ34" i="10"/>
  <c r="DK33" i="10"/>
  <c r="DL33" i="10" s="1"/>
  <c r="FL33" i="10"/>
  <c r="FM33" i="10" s="1"/>
  <c r="FK34" i="10"/>
  <c r="FZ36" i="10"/>
  <c r="GA35" i="10"/>
  <c r="GB35" i="10" s="1"/>
  <c r="GM34" i="10"/>
  <c r="GN33" i="10"/>
  <c r="GO33" i="10" s="1"/>
  <c r="GZ33" i="10"/>
  <c r="HA33" i="10" s="1"/>
  <c r="GY34" i="10"/>
  <c r="CI34" i="10"/>
  <c r="CJ34" i="10" s="1"/>
  <c r="CK34" i="10" s="1"/>
  <c r="CH35" i="10"/>
  <c r="FX34" i="10"/>
  <c r="FY34" i="10" s="1"/>
  <c r="FW35" i="10"/>
  <c r="DP34" i="10"/>
  <c r="DQ33" i="10"/>
  <c r="DR33" i="10" s="1"/>
  <c r="CE33" i="10"/>
  <c r="CF33" i="10" s="1"/>
  <c r="CG33" i="10" s="1"/>
  <c r="CD34" i="10"/>
  <c r="AK33" i="10"/>
  <c r="AL33" i="10" s="1"/>
  <c r="AM33" i="10" s="1"/>
  <c r="AJ34" i="10"/>
  <c r="IO33" i="10"/>
  <c r="IP33" i="10" s="1"/>
  <c r="IN34" i="10"/>
  <c r="BM35" i="10"/>
  <c r="BN34" i="10"/>
  <c r="BO34" i="10" s="1"/>
  <c r="BP34" i="10" s="1"/>
  <c r="EM37" i="10"/>
  <c r="EN37" i="10" s="1"/>
  <c r="EL38" i="10"/>
  <c r="AF34" i="10"/>
  <c r="AG33" i="10"/>
  <c r="AH33" i="10" s="1"/>
  <c r="AI33" i="10" s="1"/>
  <c r="EF36" i="10"/>
  <c r="EG35" i="10"/>
  <c r="EH35" i="10" s="1"/>
  <c r="IF34" i="10"/>
  <c r="IG34" i="10" s="1"/>
  <c r="IE35" i="10"/>
  <c r="HL35" i="10"/>
  <c r="HM34" i="10"/>
  <c r="HN34" i="10" s="1"/>
  <c r="IK34" i="10"/>
  <c r="IL33" i="10"/>
  <c r="IM33" i="10" s="1"/>
  <c r="GE33" i="10"/>
  <c r="GF33" i="10" s="1"/>
  <c r="GD34" i="10"/>
  <c r="DH33" i="10"/>
  <c r="DI33" i="10" s="1"/>
  <c r="DG34" i="10"/>
  <c r="P34" i="10"/>
  <c r="Q33" i="10"/>
  <c r="R33" i="10" s="1"/>
  <c r="S33" i="10" s="1"/>
  <c r="DC33" i="10"/>
  <c r="DD33" i="10" s="1"/>
  <c r="DE33" i="10" s="1"/>
  <c r="DB34" i="10"/>
  <c r="EB34" i="10"/>
  <c r="EC33" i="10"/>
  <c r="ED33" i="10" s="1"/>
  <c r="FX35" i="10" l="1"/>
  <c r="FY35" i="10" s="1"/>
  <c r="FW36" i="10"/>
  <c r="EO36" i="10"/>
  <c r="EP35" i="10"/>
  <c r="EQ35" i="10" s="1"/>
  <c r="EL39" i="10"/>
  <c r="EM38" i="10"/>
  <c r="EN38" i="10" s="1"/>
  <c r="GZ34" i="10"/>
  <c r="HA34" i="10" s="1"/>
  <c r="GY35" i="10"/>
  <c r="HJ36" i="10"/>
  <c r="HK36" i="10" s="1"/>
  <c r="HI37" i="10"/>
  <c r="AO34" i="10"/>
  <c r="AP34" i="10" s="1"/>
  <c r="AQ34" i="10" s="1"/>
  <c r="AN35" i="10"/>
  <c r="FE35" i="10"/>
  <c r="FF34" i="10"/>
  <c r="FG34" i="10" s="1"/>
  <c r="AB37" i="10"/>
  <c r="AC36" i="10"/>
  <c r="AD36" i="10" s="1"/>
  <c r="AE36" i="10" s="1"/>
  <c r="IH36" i="10"/>
  <c r="II35" i="10"/>
  <c r="IJ35" i="10" s="1"/>
  <c r="DN34" i="10"/>
  <c r="DO34" i="10" s="1"/>
  <c r="DM35" i="10"/>
  <c r="CY35" i="10"/>
  <c r="CZ35" i="10" s="1"/>
  <c r="DA35" i="10" s="1"/>
  <c r="CX36" i="10"/>
  <c r="GQ35" i="10"/>
  <c r="GR35" i="10" s="1"/>
  <c r="GP36" i="10"/>
  <c r="EF37" i="10"/>
  <c r="EG36" i="10"/>
  <c r="EH36" i="10" s="1"/>
  <c r="HR35" i="10"/>
  <c r="HS34" i="10"/>
  <c r="HT34" i="10" s="1"/>
  <c r="BZ36" i="10"/>
  <c r="CA35" i="10"/>
  <c r="CB35" i="10" s="1"/>
  <c r="CC35" i="10" s="1"/>
  <c r="HP34" i="10"/>
  <c r="HQ34" i="10" s="1"/>
  <c r="HO35" i="10"/>
  <c r="FN35" i="10"/>
  <c r="FO34" i="10"/>
  <c r="FP34" i="10" s="1"/>
  <c r="FB34" i="10"/>
  <c r="FC34" i="10" s="1"/>
  <c r="FA35" i="10"/>
  <c r="CM34" i="10"/>
  <c r="CN34" i="10" s="1"/>
  <c r="CO34" i="10" s="1"/>
  <c r="CL35" i="10"/>
  <c r="EY34" i="10"/>
  <c r="EZ34" i="10" s="1"/>
  <c r="EX35" i="10"/>
  <c r="FT36" i="10"/>
  <c r="FU35" i="10"/>
  <c r="FV35" i="10" s="1"/>
  <c r="BF34" i="10"/>
  <c r="BG34" i="10" s="1"/>
  <c r="BH34" i="10" s="1"/>
  <c r="BE35" i="10"/>
  <c r="DG35" i="10"/>
  <c r="DH34" i="10"/>
  <c r="DI34" i="10" s="1"/>
  <c r="GW34" i="10"/>
  <c r="GX34" i="10" s="1"/>
  <c r="GV35" i="10"/>
  <c r="GM35" i="10"/>
  <c r="GN34" i="10"/>
  <c r="GO34" i="10" s="1"/>
  <c r="GS35" i="10"/>
  <c r="GT34" i="10"/>
  <c r="GU34" i="10" s="1"/>
  <c r="IX34" i="10"/>
  <c r="IY34" i="10" s="1"/>
  <c r="IW35" i="10"/>
  <c r="CI35" i="10"/>
  <c r="CJ35" i="10" s="1"/>
  <c r="CK35" i="10" s="1"/>
  <c r="CH36" i="10"/>
  <c r="FI34" i="10"/>
  <c r="FJ34" i="10" s="1"/>
  <c r="FH35" i="10"/>
  <c r="IL34" i="10"/>
  <c r="IM34" i="10" s="1"/>
  <c r="IK35" i="10"/>
  <c r="HD34" i="10"/>
  <c r="HE34" i="10" s="1"/>
  <c r="HC35" i="10"/>
  <c r="EU35" i="10"/>
  <c r="EV34" i="10"/>
  <c r="EW34" i="10" s="1"/>
  <c r="IU34" i="10"/>
  <c r="IV34" i="10" s="1"/>
  <c r="IT35" i="10"/>
  <c r="DC34" i="10"/>
  <c r="DD34" i="10" s="1"/>
  <c r="DE34" i="10" s="1"/>
  <c r="DB35" i="10"/>
  <c r="DT34" i="10"/>
  <c r="DU34" i="10" s="1"/>
  <c r="DS35" i="10"/>
  <c r="Q34" i="10"/>
  <c r="R34" i="10" s="1"/>
  <c r="S34" i="10" s="1"/>
  <c r="P35" i="10"/>
  <c r="HU35" i="10"/>
  <c r="HV34" i="10"/>
  <c r="HW34" i="10" s="1"/>
  <c r="GH34" i="10"/>
  <c r="GI34" i="10" s="1"/>
  <c r="GG35" i="10"/>
  <c r="GD35" i="10"/>
  <c r="GE34" i="10"/>
  <c r="GF34" i="10" s="1"/>
  <c r="FK35" i="10"/>
  <c r="FL34" i="10"/>
  <c r="FM34" i="10" s="1"/>
  <c r="CD35" i="10"/>
  <c r="CE34" i="10"/>
  <c r="CF34" i="10" s="1"/>
  <c r="CG34" i="10" s="1"/>
  <c r="CT35" i="10"/>
  <c r="CU34" i="10"/>
  <c r="CV34" i="10" s="1"/>
  <c r="CW34" i="10" s="1"/>
  <c r="FR34" i="10"/>
  <c r="FS34" i="10" s="1"/>
  <c r="FQ35" i="10"/>
  <c r="DY35" i="10"/>
  <c r="DZ34" i="10"/>
  <c r="EA34" i="10" s="1"/>
  <c r="HY34" i="10"/>
  <c r="HZ34" i="10" s="1"/>
  <c r="HX35" i="10"/>
  <c r="AW37" i="10"/>
  <c r="AX36" i="10"/>
  <c r="AY36" i="10" s="1"/>
  <c r="AZ36" i="10" s="1"/>
  <c r="BB34" i="10"/>
  <c r="BC34" i="10" s="1"/>
  <c r="BD34" i="10" s="1"/>
  <c r="BA35" i="10"/>
  <c r="IN35" i="10"/>
  <c r="IO34" i="10"/>
  <c r="IP34" i="10" s="1"/>
  <c r="HM35" i="10"/>
  <c r="HN35" i="10" s="1"/>
  <c r="HL36" i="10"/>
  <c r="DJ35" i="10"/>
  <c r="DK34" i="10"/>
  <c r="DL34" i="10" s="1"/>
  <c r="ES34" i="10"/>
  <c r="ET34" i="10" s="1"/>
  <c r="ER35" i="10"/>
  <c r="BR35" i="10"/>
  <c r="BS35" i="10" s="1"/>
  <c r="BT35" i="10" s="1"/>
  <c r="BQ36" i="10"/>
  <c r="GJ35" i="10"/>
  <c r="GK34" i="10"/>
  <c r="GL34" i="10" s="1"/>
  <c r="EB35" i="10"/>
  <c r="EC34" i="10"/>
  <c r="ED34" i="10" s="1"/>
  <c r="AF35" i="10"/>
  <c r="AG34" i="10"/>
  <c r="AH34" i="10" s="1"/>
  <c r="AI34" i="10" s="1"/>
  <c r="FZ37" i="10"/>
  <c r="GA36" i="10"/>
  <c r="GB36" i="10" s="1"/>
  <c r="AK34" i="10"/>
  <c r="AL34" i="10" s="1"/>
  <c r="AM34" i="10" s="1"/>
  <c r="AJ35" i="10"/>
  <c r="IF35" i="10"/>
  <c r="IG35" i="10" s="1"/>
  <c r="IE36" i="10"/>
  <c r="BI37" i="10"/>
  <c r="BJ36" i="10"/>
  <c r="BK36" i="10" s="1"/>
  <c r="BL36" i="10" s="1"/>
  <c r="DV35" i="10"/>
  <c r="DW34" i="10"/>
  <c r="DX34" i="10" s="1"/>
  <c r="BV34" i="10"/>
  <c r="BW34" i="10" s="1"/>
  <c r="BX34" i="10" s="1"/>
  <c r="BU35" i="10"/>
  <c r="CQ36" i="10"/>
  <c r="CR36" i="10" s="1"/>
  <c r="CS36" i="10" s="1"/>
  <c r="CP37" i="10"/>
  <c r="T35" i="10"/>
  <c r="U34" i="10"/>
  <c r="V34" i="10" s="1"/>
  <c r="W34" i="10" s="1"/>
  <c r="IC35" i="10"/>
  <c r="ID35" i="10" s="1"/>
  <c r="IB36" i="10"/>
  <c r="EI37" i="10"/>
  <c r="EJ36" i="10"/>
  <c r="EK36" i="10" s="1"/>
  <c r="BM36" i="10"/>
  <c r="BN35" i="10"/>
  <c r="BO35" i="10" s="1"/>
  <c r="BP35" i="10" s="1"/>
  <c r="Y34" i="10"/>
  <c r="Z34" i="10" s="1"/>
  <c r="AA34" i="10" s="1"/>
  <c r="X35" i="10"/>
  <c r="DQ34" i="10"/>
  <c r="DR34" i="10" s="1"/>
  <c r="DP35" i="10"/>
  <c r="IQ38" i="10"/>
  <c r="IR37" i="10"/>
  <c r="IS37" i="10" s="1"/>
  <c r="AT34" i="10"/>
  <c r="AU34" i="10" s="1"/>
  <c r="AV34" i="10" s="1"/>
  <c r="AS35" i="10"/>
  <c r="HF35" i="10"/>
  <c r="HG34" i="10"/>
  <c r="HH34" i="10" s="1"/>
  <c r="L35" i="10"/>
  <c r="M34" i="10"/>
  <c r="N34" i="10" s="1"/>
  <c r="O34" i="10" s="1"/>
  <c r="HG35" i="10" l="1"/>
  <c r="HH35" i="10" s="1"/>
  <c r="HF36" i="10"/>
  <c r="U35" i="10"/>
  <c r="V35" i="10" s="1"/>
  <c r="W35" i="10" s="1"/>
  <c r="T36" i="10"/>
  <c r="AF36" i="10"/>
  <c r="AG35" i="10"/>
  <c r="AH35" i="10" s="1"/>
  <c r="AI35" i="10" s="1"/>
  <c r="GD36" i="10"/>
  <c r="GE35" i="10"/>
  <c r="GF35" i="10" s="1"/>
  <c r="DH35" i="10"/>
  <c r="DI35" i="10" s="1"/>
  <c r="DG36" i="10"/>
  <c r="CA36" i="10"/>
  <c r="CB36" i="10" s="1"/>
  <c r="CC36" i="10" s="1"/>
  <c r="BZ37" i="10"/>
  <c r="FE36" i="10"/>
  <c r="FF35" i="10"/>
  <c r="FG35" i="10" s="1"/>
  <c r="HP35" i="10"/>
  <c r="HQ35" i="10" s="1"/>
  <c r="HO36" i="10"/>
  <c r="HU36" i="10"/>
  <c r="HV35" i="10"/>
  <c r="HW35" i="10" s="1"/>
  <c r="FT37" i="10"/>
  <c r="FU36" i="10"/>
  <c r="FV36" i="10" s="1"/>
  <c r="EF38" i="10"/>
  <c r="EG37" i="10"/>
  <c r="EH37" i="10" s="1"/>
  <c r="BR36" i="10"/>
  <c r="BS36" i="10" s="1"/>
  <c r="BT36" i="10" s="1"/>
  <c r="BQ37" i="10"/>
  <c r="P36" i="10"/>
  <c r="Q35" i="10"/>
  <c r="R35" i="10" s="1"/>
  <c r="S35" i="10" s="1"/>
  <c r="CH37" i="10"/>
  <c r="CI36" i="10"/>
  <c r="CJ36" i="10" s="1"/>
  <c r="CK36" i="10" s="1"/>
  <c r="EX36" i="10"/>
  <c r="EY35" i="10"/>
  <c r="EZ35" i="10" s="1"/>
  <c r="GP37" i="10"/>
  <c r="GQ36" i="10"/>
  <c r="GR36" i="10" s="1"/>
  <c r="GZ35" i="10"/>
  <c r="HA35" i="10" s="1"/>
  <c r="GY36" i="10"/>
  <c r="BA36" i="10"/>
  <c r="BB35" i="10"/>
  <c r="BC35" i="10" s="1"/>
  <c r="BD35" i="10" s="1"/>
  <c r="GH35" i="10"/>
  <c r="GI35" i="10" s="1"/>
  <c r="GG36" i="10"/>
  <c r="HS35" i="10"/>
  <c r="HT35" i="10" s="1"/>
  <c r="HR36" i="10"/>
  <c r="BV35" i="10"/>
  <c r="BW35" i="10" s="1"/>
  <c r="BX35" i="10" s="1"/>
  <c r="BU36" i="10"/>
  <c r="HX36" i="10"/>
  <c r="HY35" i="10"/>
  <c r="HZ35" i="10" s="1"/>
  <c r="CM35" i="10"/>
  <c r="CN35" i="10" s="1"/>
  <c r="CO35" i="10" s="1"/>
  <c r="CL36" i="10"/>
  <c r="CY36" i="10"/>
  <c r="CZ36" i="10" s="1"/>
  <c r="DA36" i="10" s="1"/>
  <c r="CX37" i="10"/>
  <c r="M35" i="10"/>
  <c r="N35" i="10" s="1"/>
  <c r="O35" i="10" s="1"/>
  <c r="L36" i="10"/>
  <c r="IO35" i="10"/>
  <c r="IP35" i="10" s="1"/>
  <c r="IN36" i="10"/>
  <c r="AS36" i="10"/>
  <c r="AT35" i="10"/>
  <c r="AU35" i="10" s="1"/>
  <c r="AV35" i="10" s="1"/>
  <c r="BF35" i="10"/>
  <c r="BG35" i="10" s="1"/>
  <c r="BH35" i="10" s="1"/>
  <c r="BE36" i="10"/>
  <c r="HI38" i="10"/>
  <c r="HJ37" i="10"/>
  <c r="HK37" i="10" s="1"/>
  <c r="DP36" i="10"/>
  <c r="DQ35" i="10"/>
  <c r="DR35" i="10" s="1"/>
  <c r="BJ37" i="10"/>
  <c r="BK37" i="10" s="1"/>
  <c r="BL37" i="10" s="1"/>
  <c r="BI38" i="10"/>
  <c r="EL40" i="10"/>
  <c r="EM39" i="10"/>
  <c r="EN39" i="10" s="1"/>
  <c r="FK36" i="10"/>
  <c r="FL35" i="10"/>
  <c r="FM35" i="10" s="1"/>
  <c r="CQ37" i="10"/>
  <c r="CR37" i="10" s="1"/>
  <c r="CS37" i="10" s="1"/>
  <c r="CP38" i="10"/>
  <c r="IQ39" i="10"/>
  <c r="IR38" i="10"/>
  <c r="IS38" i="10" s="1"/>
  <c r="DT35" i="10"/>
  <c r="DU35" i="10" s="1"/>
  <c r="DS36" i="10"/>
  <c r="IF36" i="10"/>
  <c r="IG36" i="10" s="1"/>
  <c r="IE37" i="10"/>
  <c r="DC35" i="10"/>
  <c r="DD35" i="10" s="1"/>
  <c r="DE35" i="10" s="1"/>
  <c r="DB36" i="10"/>
  <c r="FB35" i="10"/>
  <c r="FC35" i="10" s="1"/>
  <c r="FA36" i="10"/>
  <c r="DM36" i="10"/>
  <c r="DN35" i="10"/>
  <c r="DO35" i="10" s="1"/>
  <c r="IB37" i="10"/>
  <c r="IC36" i="10"/>
  <c r="ID36" i="10" s="1"/>
  <c r="GW35" i="10"/>
  <c r="GX35" i="10" s="1"/>
  <c r="GV36" i="10"/>
  <c r="GA37" i="10"/>
  <c r="GB37" i="10" s="1"/>
  <c r="FZ38" i="10"/>
  <c r="IK36" i="10"/>
  <c r="IL35" i="10"/>
  <c r="IM35" i="10" s="1"/>
  <c r="IX35" i="10"/>
  <c r="IY35" i="10" s="1"/>
  <c r="IW36" i="10"/>
  <c r="BM37" i="10"/>
  <c r="BN36" i="10"/>
  <c r="BO36" i="10" s="1"/>
  <c r="BP36" i="10" s="1"/>
  <c r="DK35" i="10"/>
  <c r="DL35" i="10" s="1"/>
  <c r="DJ36" i="10"/>
  <c r="CT36" i="10"/>
  <c r="CU35" i="10"/>
  <c r="CV35" i="10" s="1"/>
  <c r="CW35" i="10" s="1"/>
  <c r="GS36" i="10"/>
  <c r="GT35" i="10"/>
  <c r="GU35" i="10" s="1"/>
  <c r="EO37" i="10"/>
  <c r="EP36" i="10"/>
  <c r="EQ36" i="10" s="1"/>
  <c r="AC37" i="10"/>
  <c r="AD37" i="10" s="1"/>
  <c r="AE37" i="10" s="1"/>
  <c r="AB38" i="10"/>
  <c r="HC36" i="10"/>
  <c r="HD35" i="10"/>
  <c r="HE35" i="10" s="1"/>
  <c r="AO35" i="10"/>
  <c r="AP35" i="10" s="1"/>
  <c r="AQ35" i="10" s="1"/>
  <c r="AN36" i="10"/>
  <c r="AX37" i="10"/>
  <c r="AY37" i="10" s="1"/>
  <c r="AZ37" i="10" s="1"/>
  <c r="AW38" i="10"/>
  <c r="GJ36" i="10"/>
  <c r="GK35" i="10"/>
  <c r="GL35" i="10" s="1"/>
  <c r="DV36" i="10"/>
  <c r="DW35" i="10"/>
  <c r="DX35" i="10" s="1"/>
  <c r="Y35" i="10"/>
  <c r="Z35" i="10" s="1"/>
  <c r="AA35" i="10" s="1"/>
  <c r="X36" i="10"/>
  <c r="ES35" i="10"/>
  <c r="ET35" i="10" s="1"/>
  <c r="ER36" i="10"/>
  <c r="AJ36" i="10"/>
  <c r="AK35" i="10"/>
  <c r="AL35" i="10" s="1"/>
  <c r="AM35" i="10" s="1"/>
  <c r="HM36" i="10"/>
  <c r="HN36" i="10" s="1"/>
  <c r="HL37" i="10"/>
  <c r="IU35" i="10"/>
  <c r="IV35" i="10" s="1"/>
  <c r="IT36" i="10"/>
  <c r="FW37" i="10"/>
  <c r="FX36" i="10"/>
  <c r="FY36" i="10" s="1"/>
  <c r="EV35" i="10"/>
  <c r="EW35" i="10" s="1"/>
  <c r="EU36" i="10"/>
  <c r="EC35" i="10"/>
  <c r="ED35" i="10" s="1"/>
  <c r="EB36" i="10"/>
  <c r="FH36" i="10"/>
  <c r="FI35" i="10"/>
  <c r="FJ35" i="10" s="1"/>
  <c r="DZ35" i="10"/>
  <c r="EA35" i="10" s="1"/>
  <c r="DY36" i="10"/>
  <c r="FR35" i="10"/>
  <c r="FS35" i="10" s="1"/>
  <c r="FQ36" i="10"/>
  <c r="EI38" i="10"/>
  <c r="EJ37" i="10"/>
  <c r="EK37" i="10" s="1"/>
  <c r="CD36" i="10"/>
  <c r="CE35" i="10"/>
  <c r="CF35" i="10" s="1"/>
  <c r="CG35" i="10" s="1"/>
  <c r="GN35" i="10"/>
  <c r="GO35" i="10" s="1"/>
  <c r="GM36" i="10"/>
  <c r="FO35" i="10"/>
  <c r="FP35" i="10" s="1"/>
  <c r="FN36" i="10"/>
  <c r="II36" i="10"/>
  <c r="IJ36" i="10" s="1"/>
  <c r="IH37" i="10"/>
  <c r="DM37" i="10" l="1"/>
  <c r="DN36" i="10"/>
  <c r="DO36" i="10" s="1"/>
  <c r="GJ37" i="10"/>
  <c r="GK36" i="10"/>
  <c r="GL36" i="10" s="1"/>
  <c r="EX37" i="10"/>
  <c r="EY36" i="10"/>
  <c r="EZ36" i="10" s="1"/>
  <c r="FE37" i="10"/>
  <c r="FF36" i="10"/>
  <c r="FG36" i="10" s="1"/>
  <c r="HJ38" i="10"/>
  <c r="HK38" i="10" s="1"/>
  <c r="HI39" i="10"/>
  <c r="P37" i="10"/>
  <c r="Q36" i="10"/>
  <c r="R36" i="10" s="1"/>
  <c r="S36" i="10" s="1"/>
  <c r="CT37" i="10"/>
  <c r="CU36" i="10"/>
  <c r="CV36" i="10" s="1"/>
  <c r="CW36" i="10" s="1"/>
  <c r="FA37" i="10"/>
  <c r="FB36" i="10"/>
  <c r="FC36" i="10" s="1"/>
  <c r="GM37" i="10"/>
  <c r="GN36" i="10"/>
  <c r="GO36" i="10" s="1"/>
  <c r="DC36" i="10"/>
  <c r="DD36" i="10" s="1"/>
  <c r="DE36" i="10" s="1"/>
  <c r="DB37" i="10"/>
  <c r="DT36" i="10"/>
  <c r="DU36" i="10" s="1"/>
  <c r="DS37" i="10"/>
  <c r="BF36" i="10"/>
  <c r="BG36" i="10" s="1"/>
  <c r="BH36" i="10" s="1"/>
  <c r="BE37" i="10"/>
  <c r="HS36" i="10"/>
  <c r="HT36" i="10" s="1"/>
  <c r="HR37" i="10"/>
  <c r="BQ38" i="10"/>
  <c r="BR37" i="10"/>
  <c r="BS37" i="10" s="1"/>
  <c r="BT37" i="10" s="1"/>
  <c r="IE38" i="10"/>
  <c r="IF37" i="10"/>
  <c r="IG37" i="10" s="1"/>
  <c r="HC37" i="10"/>
  <c r="HD36" i="10"/>
  <c r="HE36" i="10" s="1"/>
  <c r="GD37" i="10"/>
  <c r="GE36" i="10"/>
  <c r="GF36" i="10" s="1"/>
  <c r="GP38" i="10"/>
  <c r="GQ37" i="10"/>
  <c r="GR37" i="10" s="1"/>
  <c r="DJ37" i="10"/>
  <c r="DK36" i="10"/>
  <c r="DL36" i="10" s="1"/>
  <c r="BN37" i="10"/>
  <c r="BO37" i="10" s="1"/>
  <c r="BP37" i="10" s="1"/>
  <c r="BM38" i="10"/>
  <c r="CD37" i="10"/>
  <c r="CE36" i="10"/>
  <c r="CF36" i="10" s="1"/>
  <c r="CG36" i="10" s="1"/>
  <c r="HP36" i="10"/>
  <c r="HQ36" i="10" s="1"/>
  <c r="HO37" i="10"/>
  <c r="DV37" i="10"/>
  <c r="DW36" i="10"/>
  <c r="DX36" i="10" s="1"/>
  <c r="FX37" i="10"/>
  <c r="FY37" i="10" s="1"/>
  <c r="FW38" i="10"/>
  <c r="DP37" i="10"/>
  <c r="DQ36" i="10"/>
  <c r="DR36" i="10" s="1"/>
  <c r="DH36" i="10"/>
  <c r="DI36" i="10" s="1"/>
  <c r="DG37" i="10"/>
  <c r="AC38" i="10"/>
  <c r="AD38" i="10" s="1"/>
  <c r="AE38" i="10" s="1"/>
  <c r="AB39" i="10"/>
  <c r="AJ37" i="10"/>
  <c r="AK36" i="10"/>
  <c r="AL36" i="10" s="1"/>
  <c r="AM36" i="10" s="1"/>
  <c r="IR39" i="10"/>
  <c r="IS39" i="10" s="1"/>
  <c r="IQ40" i="10"/>
  <c r="AT36" i="10"/>
  <c r="AU36" i="10" s="1"/>
  <c r="AV36" i="10" s="1"/>
  <c r="AS37" i="10"/>
  <c r="EG38" i="10"/>
  <c r="EH38" i="10" s="1"/>
  <c r="EF39" i="10"/>
  <c r="AF37" i="10"/>
  <c r="AG36" i="10"/>
  <c r="AH36" i="10" s="1"/>
  <c r="AI36" i="10" s="1"/>
  <c r="IH38" i="10"/>
  <c r="II37" i="10"/>
  <c r="IJ37" i="10" s="1"/>
  <c r="CY37" i="10"/>
  <c r="CZ37" i="10" s="1"/>
  <c r="DA37" i="10" s="1"/>
  <c r="CX38" i="10"/>
  <c r="EL41" i="10"/>
  <c r="EM40" i="10"/>
  <c r="EN40" i="10" s="1"/>
  <c r="CM36" i="10"/>
  <c r="CN36" i="10" s="1"/>
  <c r="CO36" i="10" s="1"/>
  <c r="CL37" i="10"/>
  <c r="IK37" i="10"/>
  <c r="IL36" i="10"/>
  <c r="IM36" i="10" s="1"/>
  <c r="FR36" i="10"/>
  <c r="FS36" i="10" s="1"/>
  <c r="FQ37" i="10"/>
  <c r="GA38" i="10"/>
  <c r="GB38" i="10" s="1"/>
  <c r="FZ39" i="10"/>
  <c r="DY37" i="10"/>
  <c r="DZ36" i="10"/>
  <c r="EA36" i="10" s="1"/>
  <c r="ER37" i="10"/>
  <c r="ES36" i="10"/>
  <c r="ET36" i="10" s="1"/>
  <c r="GW36" i="10"/>
  <c r="GX36" i="10" s="1"/>
  <c r="GV37" i="10"/>
  <c r="CQ38" i="10"/>
  <c r="CR38" i="10" s="1"/>
  <c r="CS38" i="10" s="1"/>
  <c r="CP39" i="10"/>
  <c r="IN37" i="10"/>
  <c r="IO36" i="10"/>
  <c r="IP36" i="10" s="1"/>
  <c r="T37" i="10"/>
  <c r="U36" i="10"/>
  <c r="V36" i="10" s="1"/>
  <c r="W36" i="10" s="1"/>
  <c r="EB37" i="10"/>
  <c r="EC36" i="10"/>
  <c r="ED36" i="10" s="1"/>
  <c r="EV36" i="10"/>
  <c r="EW36" i="10" s="1"/>
  <c r="EU37" i="10"/>
  <c r="BZ38" i="10"/>
  <c r="CA37" i="10"/>
  <c r="CB37" i="10" s="1"/>
  <c r="CC37" i="10" s="1"/>
  <c r="HX37" i="10"/>
  <c r="HY36" i="10"/>
  <c r="HZ36" i="10" s="1"/>
  <c r="IU36" i="10"/>
  <c r="IV36" i="10" s="1"/>
  <c r="IT37" i="10"/>
  <c r="BV36" i="10"/>
  <c r="BW36" i="10" s="1"/>
  <c r="BX36" i="10" s="1"/>
  <c r="BU37" i="10"/>
  <c r="EO38" i="10"/>
  <c r="EP37" i="10"/>
  <c r="EQ37" i="10" s="1"/>
  <c r="BB36" i="10"/>
  <c r="BC36" i="10" s="1"/>
  <c r="BD36" i="10" s="1"/>
  <c r="BA37" i="10"/>
  <c r="FU37" i="10"/>
  <c r="FV37" i="10" s="1"/>
  <c r="FT38" i="10"/>
  <c r="FO36" i="10"/>
  <c r="FP36" i="10" s="1"/>
  <c r="FN37" i="10"/>
  <c r="BJ38" i="10"/>
  <c r="BK38" i="10" s="1"/>
  <c r="BL38" i="10" s="1"/>
  <c r="BI39" i="10"/>
  <c r="AX38" i="10"/>
  <c r="AY38" i="10" s="1"/>
  <c r="AZ38" i="10" s="1"/>
  <c r="AW39" i="10"/>
  <c r="AO36" i="10"/>
  <c r="AP36" i="10" s="1"/>
  <c r="AQ36" i="10" s="1"/>
  <c r="AN37" i="10"/>
  <c r="EJ38" i="10"/>
  <c r="EK38" i="10" s="1"/>
  <c r="EI39" i="10"/>
  <c r="GH36" i="10"/>
  <c r="GI36" i="10" s="1"/>
  <c r="GG37" i="10"/>
  <c r="Y36" i="10"/>
  <c r="Z36" i="10" s="1"/>
  <c r="AA36" i="10" s="1"/>
  <c r="X37" i="10"/>
  <c r="M36" i="10"/>
  <c r="N36" i="10" s="1"/>
  <c r="O36" i="10" s="1"/>
  <c r="L37" i="10"/>
  <c r="GZ36" i="10"/>
  <c r="HA36" i="10" s="1"/>
  <c r="GY37" i="10"/>
  <c r="HF37" i="10"/>
  <c r="HG36" i="10"/>
  <c r="HH36" i="10" s="1"/>
  <c r="CI37" i="10"/>
  <c r="CJ37" i="10" s="1"/>
  <c r="CK37" i="10" s="1"/>
  <c r="CH38" i="10"/>
  <c r="IX36" i="10"/>
  <c r="IY36" i="10" s="1"/>
  <c r="IW37" i="10"/>
  <c r="HM37" i="10"/>
  <c r="HN37" i="10" s="1"/>
  <c r="HL38" i="10"/>
  <c r="FH37" i="10"/>
  <c r="FI36" i="10"/>
  <c r="FJ36" i="10" s="1"/>
  <c r="GT36" i="10"/>
  <c r="GU36" i="10" s="1"/>
  <c r="GS37" i="10"/>
  <c r="IC37" i="10"/>
  <c r="ID37" i="10" s="1"/>
  <c r="IB38" i="10"/>
  <c r="FK37" i="10"/>
  <c r="FL36" i="10"/>
  <c r="FM36" i="10" s="1"/>
  <c r="HV36" i="10"/>
  <c r="HW36" i="10" s="1"/>
  <c r="HU37" i="10"/>
  <c r="HD37" i="10" l="1"/>
  <c r="HE37" i="10" s="1"/>
  <c r="HC38" i="10"/>
  <c r="GZ37" i="10"/>
  <c r="HA37" i="10" s="1"/>
  <c r="GY38" i="10"/>
  <c r="FO37" i="10"/>
  <c r="FP37" i="10" s="1"/>
  <c r="FN38" i="10"/>
  <c r="EU38" i="10"/>
  <c r="EV37" i="10"/>
  <c r="EW37" i="10" s="1"/>
  <c r="GA39" i="10"/>
  <c r="GB39" i="10" s="1"/>
  <c r="FZ40" i="10"/>
  <c r="EF40" i="10"/>
  <c r="EG39" i="10"/>
  <c r="EH39" i="10" s="1"/>
  <c r="IK38" i="10"/>
  <c r="IL37" i="10"/>
  <c r="IM37" i="10" s="1"/>
  <c r="CE37" i="10"/>
  <c r="CF37" i="10" s="1"/>
  <c r="CG37" i="10" s="1"/>
  <c r="CD38" i="10"/>
  <c r="CT38" i="10"/>
  <c r="CU37" i="10"/>
  <c r="CV37" i="10" s="1"/>
  <c r="CW37" i="10" s="1"/>
  <c r="CL38" i="10"/>
  <c r="CM37" i="10"/>
  <c r="CN37" i="10" s="1"/>
  <c r="CO37" i="10" s="1"/>
  <c r="BN38" i="10"/>
  <c r="BO38" i="10" s="1"/>
  <c r="BP38" i="10" s="1"/>
  <c r="BM39" i="10"/>
  <c r="BE38" i="10"/>
  <c r="BF37" i="10"/>
  <c r="BG37" i="10" s="1"/>
  <c r="BH37" i="10" s="1"/>
  <c r="IN38" i="10"/>
  <c r="IO37" i="10"/>
  <c r="IP37" i="10" s="1"/>
  <c r="AJ38" i="10"/>
  <c r="AK37" i="10"/>
  <c r="AL37" i="10" s="1"/>
  <c r="AM37" i="10" s="1"/>
  <c r="FF37" i="10"/>
  <c r="FG37" i="10" s="1"/>
  <c r="FE38" i="10"/>
  <c r="DZ37" i="10"/>
  <c r="EA37" i="10" s="1"/>
  <c r="DY38" i="10"/>
  <c r="IC38" i="10"/>
  <c r="ID38" i="10" s="1"/>
  <c r="IB39" i="10"/>
  <c r="Q37" i="10"/>
  <c r="R37" i="10" s="1"/>
  <c r="S37" i="10" s="1"/>
  <c r="P38" i="10"/>
  <c r="Y37" i="10"/>
  <c r="Z37" i="10" s="1"/>
  <c r="AA37" i="10" s="1"/>
  <c r="X38" i="10"/>
  <c r="BV37" i="10"/>
  <c r="BW37" i="10" s="1"/>
  <c r="BX37" i="10" s="1"/>
  <c r="BU38" i="10"/>
  <c r="DS38" i="10"/>
  <c r="DT37" i="10"/>
  <c r="DU37" i="10" s="1"/>
  <c r="BJ39" i="10"/>
  <c r="BK39" i="10" s="1"/>
  <c r="BL39" i="10" s="1"/>
  <c r="BI40" i="10"/>
  <c r="HI40" i="10"/>
  <c r="HJ39" i="10"/>
  <c r="HK39" i="10" s="1"/>
  <c r="T38" i="10"/>
  <c r="U37" i="10"/>
  <c r="V37" i="10" s="1"/>
  <c r="W37" i="10" s="1"/>
  <c r="EM41" i="10"/>
  <c r="EN41" i="10" s="1"/>
  <c r="EL42" i="10"/>
  <c r="DJ38" i="10"/>
  <c r="DK37" i="10"/>
  <c r="DL37" i="10" s="1"/>
  <c r="EX38" i="10"/>
  <c r="EY37" i="10"/>
  <c r="EZ37" i="10" s="1"/>
  <c r="AG37" i="10"/>
  <c r="AH37" i="10" s="1"/>
  <c r="AI37" i="10" s="1"/>
  <c r="AF38" i="10"/>
  <c r="FL37" i="10"/>
  <c r="FM37" i="10" s="1"/>
  <c r="FK38" i="10"/>
  <c r="DV38" i="10"/>
  <c r="DW37" i="10"/>
  <c r="DX37" i="10" s="1"/>
  <c r="FQ38" i="10"/>
  <c r="FR37" i="10"/>
  <c r="FS37" i="10" s="1"/>
  <c r="HR38" i="10"/>
  <c r="HS37" i="10"/>
  <c r="HT37" i="10" s="1"/>
  <c r="IX37" i="10"/>
  <c r="IY37" i="10" s="1"/>
  <c r="IW38" i="10"/>
  <c r="AN38" i="10"/>
  <c r="AO37" i="10"/>
  <c r="AP37" i="10" s="1"/>
  <c r="AQ37" i="10" s="1"/>
  <c r="IU37" i="10"/>
  <c r="IV37" i="10" s="1"/>
  <c r="IT38" i="10"/>
  <c r="GW37" i="10"/>
  <c r="GX37" i="10" s="1"/>
  <c r="GV38" i="10"/>
  <c r="CY38" i="10"/>
  <c r="CZ38" i="10" s="1"/>
  <c r="DA38" i="10" s="1"/>
  <c r="CX39" i="10"/>
  <c r="DH37" i="10"/>
  <c r="DI37" i="10" s="1"/>
  <c r="DG38" i="10"/>
  <c r="DC37" i="10"/>
  <c r="DD37" i="10" s="1"/>
  <c r="DE37" i="10" s="1"/>
  <c r="DB38" i="10"/>
  <c r="FB37" i="10"/>
  <c r="FC37" i="10" s="1"/>
  <c r="FA38" i="10"/>
  <c r="IF38" i="10"/>
  <c r="IG38" i="10" s="1"/>
  <c r="IE39" i="10"/>
  <c r="FT39" i="10"/>
  <c r="FU38" i="10"/>
  <c r="FV38" i="10" s="1"/>
  <c r="HP37" i="10"/>
  <c r="HQ37" i="10" s="1"/>
  <c r="HO38" i="10"/>
  <c r="BR38" i="10"/>
  <c r="BS38" i="10" s="1"/>
  <c r="BT38" i="10" s="1"/>
  <c r="BQ39" i="10"/>
  <c r="GT37" i="10"/>
  <c r="GU37" i="10" s="1"/>
  <c r="GS38" i="10"/>
  <c r="BA38" i="10"/>
  <c r="BB37" i="10"/>
  <c r="BC37" i="10" s="1"/>
  <c r="BD37" i="10" s="1"/>
  <c r="GG38" i="10"/>
  <c r="GH37" i="10"/>
  <c r="GI37" i="10" s="1"/>
  <c r="GP39" i="10"/>
  <c r="GQ38" i="10"/>
  <c r="GR38" i="10" s="1"/>
  <c r="GJ38" i="10"/>
  <c r="GK37" i="10"/>
  <c r="GL37" i="10" s="1"/>
  <c r="CA38" i="10"/>
  <c r="CB38" i="10" s="1"/>
  <c r="CC38" i="10" s="1"/>
  <c r="BZ39" i="10"/>
  <c r="L38" i="10"/>
  <c r="M37" i="10"/>
  <c r="N37" i="10" s="1"/>
  <c r="O37" i="10" s="1"/>
  <c r="AT37" i="10"/>
  <c r="AU37" i="10" s="1"/>
  <c r="AV37" i="10" s="1"/>
  <c r="AS38" i="10"/>
  <c r="IR40" i="10"/>
  <c r="IS40" i="10" s="1"/>
  <c r="IQ41" i="10"/>
  <c r="FH38" i="10"/>
  <c r="FI37" i="10"/>
  <c r="FJ37" i="10" s="1"/>
  <c r="HL39" i="10"/>
  <c r="HM38" i="10"/>
  <c r="HN38" i="10" s="1"/>
  <c r="EJ39" i="10"/>
  <c r="EK39" i="10" s="1"/>
  <c r="EI40" i="10"/>
  <c r="CQ39" i="10"/>
  <c r="CR39" i="10" s="1"/>
  <c r="CS39" i="10" s="1"/>
  <c r="CP40" i="10"/>
  <c r="CI38" i="10"/>
  <c r="CJ38" i="10" s="1"/>
  <c r="CK38" i="10" s="1"/>
  <c r="CH39" i="10"/>
  <c r="AX39" i="10"/>
  <c r="AY39" i="10" s="1"/>
  <c r="AZ39" i="10" s="1"/>
  <c r="AW40" i="10"/>
  <c r="HV37" i="10"/>
  <c r="HW37" i="10" s="1"/>
  <c r="HU38" i="10"/>
  <c r="FX38" i="10"/>
  <c r="FY38" i="10" s="1"/>
  <c r="FW39" i="10"/>
  <c r="HF38" i="10"/>
  <c r="HG37" i="10"/>
  <c r="HH37" i="10" s="1"/>
  <c r="EC37" i="10"/>
  <c r="ED37" i="10" s="1"/>
  <c r="EB38" i="10"/>
  <c r="EO39" i="10"/>
  <c r="EP38" i="10"/>
  <c r="EQ38" i="10" s="1"/>
  <c r="AC39" i="10"/>
  <c r="AD39" i="10" s="1"/>
  <c r="AE39" i="10" s="1"/>
  <c r="AB40" i="10"/>
  <c r="HX38" i="10"/>
  <c r="HY37" i="10"/>
  <c r="HZ37" i="10" s="1"/>
  <c r="ES37" i="10"/>
  <c r="ET37" i="10" s="1"/>
  <c r="ER38" i="10"/>
  <c r="IH39" i="10"/>
  <c r="II38" i="10"/>
  <c r="IJ38" i="10" s="1"/>
  <c r="DP38" i="10"/>
  <c r="DQ37" i="10"/>
  <c r="DR37" i="10" s="1"/>
  <c r="GE37" i="10"/>
  <c r="GF37" i="10" s="1"/>
  <c r="GD38" i="10"/>
  <c r="GM38" i="10"/>
  <c r="GN37" i="10"/>
  <c r="GO37" i="10" s="1"/>
  <c r="DM38" i="10"/>
  <c r="DN37" i="10"/>
  <c r="DO37" i="10" s="1"/>
  <c r="EB39" i="10" l="1"/>
  <c r="EC38" i="10"/>
  <c r="ED38" i="10" s="1"/>
  <c r="DC38" i="10"/>
  <c r="DD38" i="10" s="1"/>
  <c r="DE38" i="10" s="1"/>
  <c r="DB39" i="10"/>
  <c r="FF38" i="10"/>
  <c r="FG38" i="10" s="1"/>
  <c r="FE39" i="10"/>
  <c r="DV39" i="10"/>
  <c r="DW38" i="10"/>
  <c r="DX38" i="10" s="1"/>
  <c r="DT38" i="10"/>
  <c r="DU38" i="10" s="1"/>
  <c r="DS39" i="10"/>
  <c r="IO38" i="10"/>
  <c r="IP38" i="10" s="1"/>
  <c r="IN39" i="10"/>
  <c r="HI41" i="10"/>
  <c r="HJ40" i="10"/>
  <c r="HK40" i="10" s="1"/>
  <c r="GE38" i="10"/>
  <c r="GF38" i="10" s="1"/>
  <c r="GD39" i="10"/>
  <c r="EF41" i="10"/>
  <c r="EG40" i="10"/>
  <c r="EH40" i="10" s="1"/>
  <c r="GV39" i="10"/>
  <c r="GW38" i="10"/>
  <c r="GX38" i="10" s="1"/>
  <c r="AG38" i="10"/>
  <c r="AH38" i="10" s="1"/>
  <c r="AI38" i="10" s="1"/>
  <c r="AF39" i="10"/>
  <c r="BU39" i="10"/>
  <c r="BV38" i="10"/>
  <c r="BW38" i="10" s="1"/>
  <c r="BX38" i="10" s="1"/>
  <c r="GS39" i="10"/>
  <c r="GT38" i="10"/>
  <c r="GU38" i="10" s="1"/>
  <c r="BE39" i="10"/>
  <c r="BF38" i="10"/>
  <c r="BG38" i="10" s="1"/>
  <c r="BH38" i="10" s="1"/>
  <c r="EU39" i="10"/>
  <c r="EV38" i="10"/>
  <c r="EW38" i="10" s="1"/>
  <c r="GG39" i="10"/>
  <c r="GH38" i="10"/>
  <c r="GI38" i="10" s="1"/>
  <c r="FH39" i="10"/>
  <c r="FI38" i="10"/>
  <c r="FJ38" i="10" s="1"/>
  <c r="DP39" i="10"/>
  <c r="DQ38" i="10"/>
  <c r="DR38" i="10" s="1"/>
  <c r="X39" i="10"/>
  <c r="Y38" i="10"/>
  <c r="Z38" i="10" s="1"/>
  <c r="AA38" i="10" s="1"/>
  <c r="BM40" i="10"/>
  <c r="BN39" i="10"/>
  <c r="BO39" i="10" s="1"/>
  <c r="BP39" i="10" s="1"/>
  <c r="FN39" i="10"/>
  <c r="FO38" i="10"/>
  <c r="FP38" i="10" s="1"/>
  <c r="DN38" i="10"/>
  <c r="DO38" i="10" s="1"/>
  <c r="DM39" i="10"/>
  <c r="T39" i="10"/>
  <c r="U38" i="10"/>
  <c r="V38" i="10" s="1"/>
  <c r="W38" i="10" s="1"/>
  <c r="FR38" i="10"/>
  <c r="FS38" i="10" s="1"/>
  <c r="FQ39" i="10"/>
  <c r="BA39" i="10"/>
  <c r="BB38" i="10"/>
  <c r="BC38" i="10" s="1"/>
  <c r="BD38" i="10" s="1"/>
  <c r="GA40" i="10"/>
  <c r="GB40" i="10" s="1"/>
  <c r="FZ41" i="10"/>
  <c r="BR39" i="10"/>
  <c r="BS39" i="10" s="1"/>
  <c r="BT39" i="10" s="1"/>
  <c r="BQ40" i="10"/>
  <c r="M38" i="10"/>
  <c r="N38" i="10" s="1"/>
  <c r="O38" i="10" s="1"/>
  <c r="L39" i="10"/>
  <c r="EY38" i="10"/>
  <c r="EZ38" i="10" s="1"/>
  <c r="EX39" i="10"/>
  <c r="FB38" i="10"/>
  <c r="FC38" i="10" s="1"/>
  <c r="FA39" i="10"/>
  <c r="HS38" i="10"/>
  <c r="HT38" i="10" s="1"/>
  <c r="HR39" i="10"/>
  <c r="HL40" i="10"/>
  <c r="HM39" i="10"/>
  <c r="HN39" i="10" s="1"/>
  <c r="IR41" i="10"/>
  <c r="IS41" i="10" s="1"/>
  <c r="IQ42" i="10"/>
  <c r="ES38" i="10"/>
  <c r="ET38" i="10" s="1"/>
  <c r="ER39" i="10"/>
  <c r="AW41" i="10"/>
  <c r="AX40" i="10"/>
  <c r="AY40" i="10" s="1"/>
  <c r="AZ40" i="10" s="1"/>
  <c r="CH40" i="10"/>
  <c r="CI39" i="10"/>
  <c r="CJ39" i="10" s="1"/>
  <c r="CK39" i="10" s="1"/>
  <c r="CA39" i="10"/>
  <c r="CB39" i="10" s="1"/>
  <c r="CC39" i="10" s="1"/>
  <c r="BZ40" i="10"/>
  <c r="P39" i="10"/>
  <c r="Q38" i="10"/>
  <c r="R38" i="10" s="1"/>
  <c r="S38" i="10" s="1"/>
  <c r="GY39" i="10"/>
  <c r="GZ38" i="10"/>
  <c r="HA38" i="10" s="1"/>
  <c r="EI41" i="10"/>
  <c r="EJ40" i="10"/>
  <c r="EK40" i="10" s="1"/>
  <c r="FK39" i="10"/>
  <c r="FL38" i="10"/>
  <c r="FM38" i="10" s="1"/>
  <c r="AT38" i="10"/>
  <c r="AU38" i="10" s="1"/>
  <c r="AV38" i="10" s="1"/>
  <c r="AS39" i="10"/>
  <c r="HX39" i="10"/>
  <c r="HY38" i="10"/>
  <c r="HZ38" i="10" s="1"/>
  <c r="FU39" i="10"/>
  <c r="FV39" i="10" s="1"/>
  <c r="FT40" i="10"/>
  <c r="AO38" i="10"/>
  <c r="AP38" i="10" s="1"/>
  <c r="AQ38" i="10" s="1"/>
  <c r="AN39" i="10"/>
  <c r="DJ39" i="10"/>
  <c r="DK38" i="10"/>
  <c r="DL38" i="10" s="1"/>
  <c r="CL39" i="10"/>
  <c r="CM38" i="10"/>
  <c r="CN38" i="10" s="1"/>
  <c r="CO38" i="10" s="1"/>
  <c r="DZ38" i="10"/>
  <c r="EA38" i="10" s="1"/>
  <c r="DY39" i="10"/>
  <c r="GP40" i="10"/>
  <c r="GQ39" i="10"/>
  <c r="GR39" i="10" s="1"/>
  <c r="GM39" i="10"/>
  <c r="GN38" i="10"/>
  <c r="GO38" i="10" s="1"/>
  <c r="IK39" i="10"/>
  <c r="IL38" i="10"/>
  <c r="IM38" i="10" s="1"/>
  <c r="DH38" i="10"/>
  <c r="DI38" i="10" s="1"/>
  <c r="DG39" i="10"/>
  <c r="AJ39" i="10"/>
  <c r="AK38" i="10"/>
  <c r="AL38" i="10" s="1"/>
  <c r="AM38" i="10" s="1"/>
  <c r="FX39" i="10"/>
  <c r="FY39" i="10" s="1"/>
  <c r="FW40" i="10"/>
  <c r="CX40" i="10"/>
  <c r="CY39" i="10"/>
  <c r="CZ39" i="10" s="1"/>
  <c r="DA39" i="10" s="1"/>
  <c r="HV38" i="10"/>
  <c r="HW38" i="10" s="1"/>
  <c r="HU39" i="10"/>
  <c r="IH40" i="10"/>
  <c r="II39" i="10"/>
  <c r="IJ39" i="10" s="1"/>
  <c r="IT39" i="10"/>
  <c r="IU38" i="10"/>
  <c r="IV38" i="10" s="1"/>
  <c r="AC40" i="10"/>
  <c r="AD40" i="10" s="1"/>
  <c r="AE40" i="10" s="1"/>
  <c r="AB41" i="10"/>
  <c r="CQ40" i="10"/>
  <c r="CR40" i="10" s="1"/>
  <c r="CS40" i="10" s="1"/>
  <c r="CP41" i="10"/>
  <c r="IF39" i="10"/>
  <c r="IG39" i="10" s="1"/>
  <c r="IE40" i="10"/>
  <c r="IW39" i="10"/>
  <c r="IX38" i="10"/>
  <c r="IY38" i="10" s="1"/>
  <c r="EM42" i="10"/>
  <c r="EN42" i="10" s="1"/>
  <c r="EL43" i="10"/>
  <c r="IB40" i="10"/>
  <c r="IC39" i="10"/>
  <c r="ID39" i="10" s="1"/>
  <c r="HD38" i="10"/>
  <c r="HE38" i="10" s="1"/>
  <c r="HC39" i="10"/>
  <c r="CE38" i="10"/>
  <c r="CF38" i="10" s="1"/>
  <c r="CG38" i="10" s="1"/>
  <c r="CD39" i="10"/>
  <c r="EO40" i="10"/>
  <c r="EP39" i="10"/>
  <c r="EQ39" i="10" s="1"/>
  <c r="BJ40" i="10"/>
  <c r="BK40" i="10" s="1"/>
  <c r="BL40" i="10" s="1"/>
  <c r="BI41" i="10"/>
  <c r="HF39" i="10"/>
  <c r="HG38" i="10"/>
  <c r="HH38" i="10" s="1"/>
  <c r="HO39" i="10"/>
  <c r="HP38" i="10"/>
  <c r="HQ38" i="10" s="1"/>
  <c r="GK38" i="10"/>
  <c r="GL38" i="10" s="1"/>
  <c r="GJ39" i="10"/>
  <c r="CU38" i="10"/>
  <c r="CV38" i="10" s="1"/>
  <c r="CW38" i="10" s="1"/>
  <c r="CT39" i="10"/>
  <c r="GD40" i="10" l="1"/>
  <c r="GE39" i="10"/>
  <c r="GF39" i="10" s="1"/>
  <c r="EM43" i="10"/>
  <c r="EN43" i="10" s="1"/>
  <c r="EL44" i="10"/>
  <c r="HS39" i="10"/>
  <c r="HT39" i="10" s="1"/>
  <c r="HR40" i="10"/>
  <c r="FR39" i="10"/>
  <c r="FS39" i="10" s="1"/>
  <c r="FQ40" i="10"/>
  <c r="EI42" i="10"/>
  <c r="EJ41" i="10"/>
  <c r="EK41" i="10" s="1"/>
  <c r="U39" i="10"/>
  <c r="V39" i="10" s="1"/>
  <c r="W39" i="10" s="1"/>
  <c r="T40" i="10"/>
  <c r="FO39" i="10"/>
  <c r="FP39" i="10" s="1"/>
  <c r="FN40" i="10"/>
  <c r="GT39" i="10"/>
  <c r="GU39" i="10" s="1"/>
  <c r="GS40" i="10"/>
  <c r="CQ41" i="10"/>
  <c r="CR41" i="10" s="1"/>
  <c r="CS41" i="10" s="1"/>
  <c r="CP42" i="10"/>
  <c r="HM40" i="10"/>
  <c r="HN40" i="10" s="1"/>
  <c r="HL41" i="10"/>
  <c r="EV39" i="10"/>
  <c r="EW39" i="10" s="1"/>
  <c r="EU40" i="10"/>
  <c r="AN40" i="10"/>
  <c r="AO39" i="10"/>
  <c r="AP39" i="10" s="1"/>
  <c r="AQ39" i="10" s="1"/>
  <c r="CH41" i="10"/>
  <c r="CI40" i="10"/>
  <c r="CJ40" i="10" s="1"/>
  <c r="CK40" i="10" s="1"/>
  <c r="BN40" i="10"/>
  <c r="BO40" i="10" s="1"/>
  <c r="BP40" i="10" s="1"/>
  <c r="BM41" i="10"/>
  <c r="BV39" i="10"/>
  <c r="BW39" i="10" s="1"/>
  <c r="BX39" i="10" s="1"/>
  <c r="BU40" i="10"/>
  <c r="DW39" i="10"/>
  <c r="DX39" i="10" s="1"/>
  <c r="DV40" i="10"/>
  <c r="DZ39" i="10"/>
  <c r="EA39" i="10" s="1"/>
  <c r="DY40" i="10"/>
  <c r="GJ40" i="10"/>
  <c r="GK39" i="10"/>
  <c r="GL39" i="10" s="1"/>
  <c r="CM39" i="10"/>
  <c r="CN39" i="10" s="1"/>
  <c r="CO39" i="10" s="1"/>
  <c r="CL40" i="10"/>
  <c r="HO40" i="10"/>
  <c r="HP39" i="10"/>
  <c r="HQ39" i="10" s="1"/>
  <c r="BF39" i="10"/>
  <c r="BG39" i="10" s="1"/>
  <c r="BH39" i="10" s="1"/>
  <c r="BE40" i="10"/>
  <c r="IE41" i="10"/>
  <c r="IF40" i="10"/>
  <c r="IG40" i="10" s="1"/>
  <c r="EX40" i="10"/>
  <c r="EY39" i="10"/>
  <c r="EZ39" i="10" s="1"/>
  <c r="HF40" i="10"/>
  <c r="HG39" i="10"/>
  <c r="HH39" i="10" s="1"/>
  <c r="AF40" i="10"/>
  <c r="AG39" i="10"/>
  <c r="AH39" i="10" s="1"/>
  <c r="AI39" i="10" s="1"/>
  <c r="FF39" i="10"/>
  <c r="FG39" i="10" s="1"/>
  <c r="FE40" i="10"/>
  <c r="IB41" i="10"/>
  <c r="IC40" i="10"/>
  <c r="ID40" i="10" s="1"/>
  <c r="GY40" i="10"/>
  <c r="GZ39" i="10"/>
  <c r="HA39" i="10" s="1"/>
  <c r="IX39" i="10"/>
  <c r="IY39" i="10" s="1"/>
  <c r="IW40" i="10"/>
  <c r="AB42" i="10"/>
  <c r="AC41" i="10"/>
  <c r="AD41" i="10" s="1"/>
  <c r="AE41" i="10" s="1"/>
  <c r="EP40" i="10"/>
  <c r="EQ40" i="10" s="1"/>
  <c r="EO41" i="10"/>
  <c r="IK40" i="10"/>
  <c r="IL39" i="10"/>
  <c r="IM39" i="10" s="1"/>
  <c r="HX40" i="10"/>
  <c r="HY39" i="10"/>
  <c r="HZ39" i="10" s="1"/>
  <c r="AW42" i="10"/>
  <c r="AX41" i="10"/>
  <c r="AY41" i="10" s="1"/>
  <c r="AZ41" i="10" s="1"/>
  <c r="X40" i="10"/>
  <c r="Y39" i="10"/>
  <c r="Z39" i="10" s="1"/>
  <c r="AA39" i="10" s="1"/>
  <c r="GH39" i="10"/>
  <c r="GI39" i="10" s="1"/>
  <c r="GG40" i="10"/>
  <c r="CY40" i="10"/>
  <c r="CZ40" i="10" s="1"/>
  <c r="DA40" i="10" s="1"/>
  <c r="CX41" i="10"/>
  <c r="DH39" i="10"/>
  <c r="DI39" i="10" s="1"/>
  <c r="DG40" i="10"/>
  <c r="FT41" i="10"/>
  <c r="FU40" i="10"/>
  <c r="FV40" i="10" s="1"/>
  <c r="CD40" i="10"/>
  <c r="CE39" i="10"/>
  <c r="CF39" i="10" s="1"/>
  <c r="CG39" i="10" s="1"/>
  <c r="AT39" i="10"/>
  <c r="AU39" i="10" s="1"/>
  <c r="AV39" i="10" s="1"/>
  <c r="AS40" i="10"/>
  <c r="ER40" i="10"/>
  <c r="ES39" i="10"/>
  <c r="ET39" i="10" s="1"/>
  <c r="GA41" i="10"/>
  <c r="GB41" i="10" s="1"/>
  <c r="FZ42" i="10"/>
  <c r="DB40" i="10"/>
  <c r="DC39" i="10"/>
  <c r="DD39" i="10" s="1"/>
  <c r="DE39" i="10" s="1"/>
  <c r="HV39" i="10"/>
  <c r="HW39" i="10" s="1"/>
  <c r="HU40" i="10"/>
  <c r="FA40" i="10"/>
  <c r="FB39" i="10"/>
  <c r="FC39" i="10" s="1"/>
  <c r="DJ40" i="10"/>
  <c r="DK39" i="10"/>
  <c r="DL39" i="10" s="1"/>
  <c r="DS40" i="10"/>
  <c r="DT39" i="10"/>
  <c r="DU39" i="10" s="1"/>
  <c r="BJ41" i="10"/>
  <c r="BK41" i="10" s="1"/>
  <c r="BL41" i="10" s="1"/>
  <c r="BI42" i="10"/>
  <c r="IU39" i="10"/>
  <c r="IV39" i="10" s="1"/>
  <c r="IT40" i="10"/>
  <c r="GM40" i="10"/>
  <c r="GN39" i="10"/>
  <c r="GO39" i="10" s="1"/>
  <c r="DP40" i="10"/>
  <c r="DQ39" i="10"/>
  <c r="DR39" i="10" s="1"/>
  <c r="GV40" i="10"/>
  <c r="GW39" i="10"/>
  <c r="GX39" i="10" s="1"/>
  <c r="HJ41" i="10"/>
  <c r="HK41" i="10" s="1"/>
  <c r="HI42" i="10"/>
  <c r="FX40" i="10"/>
  <c r="FY40" i="10" s="1"/>
  <c r="FW41" i="10"/>
  <c r="DN39" i="10"/>
  <c r="DO39" i="10" s="1"/>
  <c r="DM40" i="10"/>
  <c r="Q39" i="10"/>
  <c r="R39" i="10" s="1"/>
  <c r="S39" i="10" s="1"/>
  <c r="P40" i="10"/>
  <c r="AK39" i="10"/>
  <c r="AL39" i="10" s="1"/>
  <c r="AM39" i="10" s="1"/>
  <c r="AJ40" i="10"/>
  <c r="BR40" i="10"/>
  <c r="BS40" i="10" s="1"/>
  <c r="BT40" i="10" s="1"/>
  <c r="BQ41" i="10"/>
  <c r="HD39" i="10"/>
  <c r="HE39" i="10" s="1"/>
  <c r="HC40" i="10"/>
  <c r="IQ43" i="10"/>
  <c r="IR42" i="10"/>
  <c r="IS42" i="10" s="1"/>
  <c r="CU39" i="10"/>
  <c r="CV39" i="10" s="1"/>
  <c r="CW39" i="10" s="1"/>
  <c r="CT40" i="10"/>
  <c r="IO39" i="10"/>
  <c r="IP39" i="10" s="1"/>
  <c r="IN40" i="10"/>
  <c r="CA40" i="10"/>
  <c r="CB40" i="10" s="1"/>
  <c r="CC40" i="10" s="1"/>
  <c r="BZ41" i="10"/>
  <c r="M39" i="10"/>
  <c r="N39" i="10" s="1"/>
  <c r="O39" i="10" s="1"/>
  <c r="L40" i="10"/>
  <c r="IH41" i="10"/>
  <c r="II40" i="10"/>
  <c r="IJ40" i="10" s="1"/>
  <c r="GQ40" i="10"/>
  <c r="GR40" i="10" s="1"/>
  <c r="GP41" i="10"/>
  <c r="FK40" i="10"/>
  <c r="FL39" i="10"/>
  <c r="FM39" i="10" s="1"/>
  <c r="BA40" i="10"/>
  <c r="BB39" i="10"/>
  <c r="BC39" i="10" s="1"/>
  <c r="BD39" i="10" s="1"/>
  <c r="FH40" i="10"/>
  <c r="FI39" i="10"/>
  <c r="FJ39" i="10" s="1"/>
  <c r="EG41" i="10"/>
  <c r="EH41" i="10" s="1"/>
  <c r="EF42" i="10"/>
  <c r="EC39" i="10"/>
  <c r="ED39" i="10" s="1"/>
  <c r="EB40" i="10"/>
  <c r="EF43" i="10" l="1"/>
  <c r="EG42" i="10"/>
  <c r="EH42" i="10" s="1"/>
  <c r="IO40" i="10"/>
  <c r="IP40" i="10" s="1"/>
  <c r="IN41" i="10"/>
  <c r="FW42" i="10"/>
  <c r="FX41" i="10"/>
  <c r="FY41" i="10" s="1"/>
  <c r="EO42" i="10"/>
  <c r="EP41" i="10"/>
  <c r="EQ41" i="10" s="1"/>
  <c r="BU41" i="10"/>
  <c r="BV40" i="10"/>
  <c r="BW40" i="10" s="1"/>
  <c r="BX40" i="10" s="1"/>
  <c r="FN41" i="10"/>
  <c r="FO40" i="10"/>
  <c r="FP40" i="10" s="1"/>
  <c r="GT40" i="10"/>
  <c r="GU40" i="10" s="1"/>
  <c r="GS41" i="10"/>
  <c r="IE42" i="10"/>
  <c r="IF41" i="10"/>
  <c r="IG41" i="10" s="1"/>
  <c r="BB40" i="10"/>
  <c r="BC40" i="10" s="1"/>
  <c r="BD40" i="10" s="1"/>
  <c r="BA41" i="10"/>
  <c r="CH42" i="10"/>
  <c r="CI41" i="10"/>
  <c r="CJ41" i="10" s="1"/>
  <c r="CK41" i="10" s="1"/>
  <c r="EI43" i="10"/>
  <c r="EJ42" i="10"/>
  <c r="EK42" i="10" s="1"/>
  <c r="FQ41" i="10"/>
  <c r="FR40" i="10"/>
  <c r="FS40" i="10" s="1"/>
  <c r="AC42" i="10"/>
  <c r="AD42" i="10" s="1"/>
  <c r="AE42" i="10" s="1"/>
  <c r="AB43" i="10"/>
  <c r="CY41" i="10"/>
  <c r="CZ41" i="10" s="1"/>
  <c r="DA41" i="10" s="1"/>
  <c r="CX42" i="10"/>
  <c r="DP41" i="10"/>
  <c r="DQ40" i="10"/>
  <c r="DR40" i="10" s="1"/>
  <c r="DC40" i="10"/>
  <c r="DD40" i="10" s="1"/>
  <c r="DE40" i="10" s="1"/>
  <c r="DB41" i="10"/>
  <c r="GY41" i="10"/>
  <c r="GZ40" i="10"/>
  <c r="HA40" i="10" s="1"/>
  <c r="HO41" i="10"/>
  <c r="HP40" i="10"/>
  <c r="HQ40" i="10" s="1"/>
  <c r="AN41" i="10"/>
  <c r="AO40" i="10"/>
  <c r="AP40" i="10" s="1"/>
  <c r="AQ40" i="10" s="1"/>
  <c r="EB41" i="10"/>
  <c r="EC40" i="10"/>
  <c r="ED40" i="10" s="1"/>
  <c r="DV41" i="10"/>
  <c r="DW40" i="10"/>
  <c r="DX40" i="10" s="1"/>
  <c r="T41" i="10"/>
  <c r="U40" i="10"/>
  <c r="V40" i="10" s="1"/>
  <c r="W40" i="10" s="1"/>
  <c r="GW40" i="10"/>
  <c r="GX40" i="10" s="1"/>
  <c r="GV41" i="10"/>
  <c r="BQ42" i="10"/>
  <c r="BR41" i="10"/>
  <c r="BS41" i="10" s="1"/>
  <c r="BT41" i="10" s="1"/>
  <c r="CL41" i="10"/>
  <c r="CM40" i="10"/>
  <c r="CN40" i="10" s="1"/>
  <c r="CO40" i="10" s="1"/>
  <c r="EV40" i="10"/>
  <c r="EW40" i="10" s="1"/>
  <c r="EU41" i="10"/>
  <c r="HR41" i="10"/>
  <c r="HS40" i="10"/>
  <c r="HT40" i="10" s="1"/>
  <c r="CD41" i="10"/>
  <c r="CE40" i="10"/>
  <c r="CF40" i="10" s="1"/>
  <c r="CG40" i="10" s="1"/>
  <c r="DH40" i="10"/>
  <c r="DI40" i="10" s="1"/>
  <c r="DG41" i="10"/>
  <c r="BE41" i="10"/>
  <c r="BF40" i="10"/>
  <c r="BG40" i="10" s="1"/>
  <c r="BH40" i="10" s="1"/>
  <c r="FL40" i="10"/>
  <c r="FM40" i="10" s="1"/>
  <c r="FK41" i="10"/>
  <c r="GM41" i="10"/>
  <c r="GN40" i="10"/>
  <c r="GO40" i="10" s="1"/>
  <c r="X41" i="10"/>
  <c r="Y40" i="10"/>
  <c r="Z40" i="10" s="1"/>
  <c r="AA40" i="10" s="1"/>
  <c r="IC41" i="10"/>
  <c r="ID41" i="10" s="1"/>
  <c r="IB42" i="10"/>
  <c r="DM41" i="10"/>
  <c r="DN40" i="10"/>
  <c r="DO40" i="10" s="1"/>
  <c r="HI43" i="10"/>
  <c r="HJ42" i="10"/>
  <c r="HK42" i="10" s="1"/>
  <c r="HD40" i="10"/>
  <c r="HE40" i="10" s="1"/>
  <c r="HC41" i="10"/>
  <c r="AK40" i="10"/>
  <c r="AL40" i="10" s="1"/>
  <c r="AM40" i="10" s="1"/>
  <c r="AJ41" i="10"/>
  <c r="IT41" i="10"/>
  <c r="IU40" i="10"/>
  <c r="IV40" i="10" s="1"/>
  <c r="FF40" i="10"/>
  <c r="FG40" i="10" s="1"/>
  <c r="FE41" i="10"/>
  <c r="HL42" i="10"/>
  <c r="HM41" i="10"/>
  <c r="HN41" i="10" s="1"/>
  <c r="EM44" i="10"/>
  <c r="EN44" i="10" s="1"/>
  <c r="EL45" i="10"/>
  <c r="CA41" i="10"/>
  <c r="CB41" i="10" s="1"/>
  <c r="CC41" i="10" s="1"/>
  <c r="BZ42" i="10"/>
  <c r="HF41" i="10"/>
  <c r="HG40" i="10"/>
  <c r="HH40" i="10" s="1"/>
  <c r="DK40" i="10"/>
  <c r="DL40" i="10" s="1"/>
  <c r="DJ41" i="10"/>
  <c r="IW41" i="10"/>
  <c r="IX40" i="10"/>
  <c r="IY40" i="10" s="1"/>
  <c r="II41" i="10"/>
  <c r="IJ41" i="10" s="1"/>
  <c r="IH42" i="10"/>
  <c r="ER41" i="10"/>
  <c r="ES40" i="10"/>
  <c r="ET40" i="10" s="1"/>
  <c r="AX42" i="10"/>
  <c r="AY42" i="10" s="1"/>
  <c r="AZ42" i="10" s="1"/>
  <c r="AW43" i="10"/>
  <c r="GJ41" i="10"/>
  <c r="GK40" i="10"/>
  <c r="GL40" i="10" s="1"/>
  <c r="IK41" i="10"/>
  <c r="IL40" i="10"/>
  <c r="IM40" i="10" s="1"/>
  <c r="FT42" i="10"/>
  <c r="FU41" i="10"/>
  <c r="FV41" i="10" s="1"/>
  <c r="BM42" i="10"/>
  <c r="BN41" i="10"/>
  <c r="BO41" i="10" s="1"/>
  <c r="BP41" i="10" s="1"/>
  <c r="FI40" i="10"/>
  <c r="FJ40" i="10" s="1"/>
  <c r="FH41" i="10"/>
  <c r="FA41" i="10"/>
  <c r="FB40" i="10"/>
  <c r="FC40" i="10" s="1"/>
  <c r="HV40" i="10"/>
  <c r="HW40" i="10" s="1"/>
  <c r="HU41" i="10"/>
  <c r="IQ44" i="10"/>
  <c r="IR43" i="10"/>
  <c r="IS43" i="10" s="1"/>
  <c r="GP42" i="10"/>
  <c r="GQ41" i="10"/>
  <c r="GR41" i="10" s="1"/>
  <c r="FZ43" i="10"/>
  <c r="GA42" i="10"/>
  <c r="GB42" i="10" s="1"/>
  <c r="M40" i="10"/>
  <c r="N40" i="10" s="1"/>
  <c r="O40" i="10" s="1"/>
  <c r="L41" i="10"/>
  <c r="P41" i="10"/>
  <c r="Q40" i="10"/>
  <c r="R40" i="10" s="1"/>
  <c r="S40" i="10" s="1"/>
  <c r="BI43" i="10"/>
  <c r="BJ42" i="10"/>
  <c r="BK42" i="10" s="1"/>
  <c r="BL42" i="10" s="1"/>
  <c r="AS41" i="10"/>
  <c r="AT40" i="10"/>
  <c r="AU40" i="10" s="1"/>
  <c r="AV40" i="10" s="1"/>
  <c r="DZ40" i="10"/>
  <c r="EA40" i="10" s="1"/>
  <c r="DY41" i="10"/>
  <c r="CP43" i="10"/>
  <c r="CQ42" i="10"/>
  <c r="CR42" i="10" s="1"/>
  <c r="CS42" i="10" s="1"/>
  <c r="DT40" i="10"/>
  <c r="DU40" i="10" s="1"/>
  <c r="DS41" i="10"/>
  <c r="EX41" i="10"/>
  <c r="EY40" i="10"/>
  <c r="EZ40" i="10" s="1"/>
  <c r="CT41" i="10"/>
  <c r="CU40" i="10"/>
  <c r="CV40" i="10" s="1"/>
  <c r="CW40" i="10" s="1"/>
  <c r="GH40" i="10"/>
  <c r="GI40" i="10" s="1"/>
  <c r="GG41" i="10"/>
  <c r="HX41" i="10"/>
  <c r="HY40" i="10"/>
  <c r="HZ40" i="10" s="1"/>
  <c r="AF41" i="10"/>
  <c r="AG40" i="10"/>
  <c r="AH40" i="10" s="1"/>
  <c r="AI40" i="10" s="1"/>
  <c r="GD41" i="10"/>
  <c r="GE40" i="10"/>
  <c r="GF40" i="10" s="1"/>
  <c r="HV41" i="10" l="1"/>
  <c r="HW41" i="10" s="1"/>
  <c r="HU42" i="10"/>
  <c r="II42" i="10"/>
  <c r="IJ42" i="10" s="1"/>
  <c r="IH43" i="10"/>
  <c r="FK42" i="10"/>
  <c r="FL41" i="10"/>
  <c r="FM41" i="10" s="1"/>
  <c r="GV42" i="10"/>
  <c r="GW41" i="10"/>
  <c r="GX41" i="10" s="1"/>
  <c r="GS42" i="10"/>
  <c r="GT41" i="10"/>
  <c r="GU41" i="10" s="1"/>
  <c r="FB41" i="10"/>
  <c r="FC41" i="10" s="1"/>
  <c r="FA42" i="10"/>
  <c r="BI44" i="10"/>
  <c r="BJ43" i="10"/>
  <c r="BK43" i="10" s="1"/>
  <c r="BL43" i="10" s="1"/>
  <c r="U41" i="10"/>
  <c r="V41" i="10" s="1"/>
  <c r="W41" i="10" s="1"/>
  <c r="T42" i="10"/>
  <c r="DV42" i="10"/>
  <c r="DW41" i="10"/>
  <c r="DX41" i="10" s="1"/>
  <c r="BV41" i="10"/>
  <c r="BW41" i="10" s="1"/>
  <c r="BX41" i="10" s="1"/>
  <c r="BU42" i="10"/>
  <c r="GM42" i="10"/>
  <c r="GN41" i="10"/>
  <c r="GO41" i="10" s="1"/>
  <c r="BF41" i="10"/>
  <c r="BG41" i="10" s="1"/>
  <c r="BH41" i="10" s="1"/>
  <c r="BE42" i="10"/>
  <c r="DJ42" i="10"/>
  <c r="DK41" i="10"/>
  <c r="DL41" i="10" s="1"/>
  <c r="AG41" i="10"/>
  <c r="AH41" i="10" s="1"/>
  <c r="AI41" i="10" s="1"/>
  <c r="AF42" i="10"/>
  <c r="CU41" i="10"/>
  <c r="CV41" i="10" s="1"/>
  <c r="CW41" i="10" s="1"/>
  <c r="CT42" i="10"/>
  <c r="FT43" i="10"/>
  <c r="FU42" i="10"/>
  <c r="FV42" i="10" s="1"/>
  <c r="HF42" i="10"/>
  <c r="HG41" i="10"/>
  <c r="HH41" i="10" s="1"/>
  <c r="HJ43" i="10"/>
  <c r="HK43" i="10" s="1"/>
  <c r="HI44" i="10"/>
  <c r="CE41" i="10"/>
  <c r="CF41" i="10" s="1"/>
  <c r="CG41" i="10" s="1"/>
  <c r="CD42" i="10"/>
  <c r="EC41" i="10"/>
  <c r="ED41" i="10" s="1"/>
  <c r="EB42" i="10"/>
  <c r="FR41" i="10"/>
  <c r="FS41" i="10" s="1"/>
  <c r="FQ42" i="10"/>
  <c r="EO43" i="10"/>
  <c r="EP42" i="10"/>
  <c r="EQ42" i="10" s="1"/>
  <c r="DB42" i="10"/>
  <c r="DC41" i="10"/>
  <c r="DD41" i="10" s="1"/>
  <c r="DE41" i="10" s="1"/>
  <c r="GE41" i="10"/>
  <c r="GF41" i="10" s="1"/>
  <c r="GD42" i="10"/>
  <c r="ER42" i="10"/>
  <c r="ES41" i="10"/>
  <c r="ET41" i="10" s="1"/>
  <c r="GG42" i="10"/>
  <c r="GH41" i="10"/>
  <c r="GI41" i="10" s="1"/>
  <c r="EY41" i="10"/>
  <c r="EZ41" i="10" s="1"/>
  <c r="EX42" i="10"/>
  <c r="FZ44" i="10"/>
  <c r="GA43" i="10"/>
  <c r="GB43" i="10" s="1"/>
  <c r="IL41" i="10"/>
  <c r="IM41" i="10" s="1"/>
  <c r="IK42" i="10"/>
  <c r="DN41" i="10"/>
  <c r="DO41" i="10" s="1"/>
  <c r="DM42" i="10"/>
  <c r="HR42" i="10"/>
  <c r="HS41" i="10"/>
  <c r="HT41" i="10" s="1"/>
  <c r="AO41" i="10"/>
  <c r="AP41" i="10" s="1"/>
  <c r="AQ41" i="10" s="1"/>
  <c r="AN42" i="10"/>
  <c r="EJ43" i="10"/>
  <c r="EK43" i="10" s="1"/>
  <c r="EI44" i="10"/>
  <c r="FW43" i="10"/>
  <c r="FX42" i="10"/>
  <c r="FY42" i="10" s="1"/>
  <c r="HY41" i="10"/>
  <c r="HZ41" i="10" s="1"/>
  <c r="HX42" i="10"/>
  <c r="FN42" i="10"/>
  <c r="FO41" i="10"/>
  <c r="FP41" i="10" s="1"/>
  <c r="DG42" i="10"/>
  <c r="DH41" i="10"/>
  <c r="DI41" i="10" s="1"/>
  <c r="Q41" i="10"/>
  <c r="R41" i="10" s="1"/>
  <c r="S41" i="10" s="1"/>
  <c r="P42" i="10"/>
  <c r="DT41" i="10"/>
  <c r="DU41" i="10" s="1"/>
  <c r="DS42" i="10"/>
  <c r="EM45" i="10"/>
  <c r="EN45" i="10" s="1"/>
  <c r="EL46" i="10"/>
  <c r="IC42" i="10"/>
  <c r="ID42" i="10" s="1"/>
  <c r="IB43" i="10"/>
  <c r="EU42" i="10"/>
  <c r="EV41" i="10"/>
  <c r="EW41" i="10" s="1"/>
  <c r="IN42" i="10"/>
  <c r="IO41" i="10"/>
  <c r="IP41" i="10" s="1"/>
  <c r="IF42" i="10"/>
  <c r="IG42" i="10" s="1"/>
  <c r="IE43" i="10"/>
  <c r="AT41" i="10"/>
  <c r="AU41" i="10" s="1"/>
  <c r="AV41" i="10" s="1"/>
  <c r="AS42" i="10"/>
  <c r="IT42" i="10"/>
  <c r="IU41" i="10"/>
  <c r="IV41" i="10" s="1"/>
  <c r="AJ42" i="10"/>
  <c r="AK41" i="10"/>
  <c r="AL41" i="10" s="1"/>
  <c r="AM41" i="10" s="1"/>
  <c r="AC43" i="10"/>
  <c r="AD43" i="10" s="1"/>
  <c r="AE43" i="10" s="1"/>
  <c r="AB44" i="10"/>
  <c r="L42" i="10"/>
  <c r="M41" i="10"/>
  <c r="N41" i="10" s="1"/>
  <c r="O41" i="10" s="1"/>
  <c r="GQ42" i="10"/>
  <c r="GR42" i="10" s="1"/>
  <c r="GP43" i="10"/>
  <c r="GK41" i="10"/>
  <c r="GL41" i="10" s="1"/>
  <c r="GJ42" i="10"/>
  <c r="HP41" i="10"/>
  <c r="HQ41" i="10" s="1"/>
  <c r="HO42" i="10"/>
  <c r="CI42" i="10"/>
  <c r="CJ42" i="10" s="1"/>
  <c r="CK42" i="10" s="1"/>
  <c r="CH43" i="10"/>
  <c r="BQ43" i="10"/>
  <c r="BR42" i="10"/>
  <c r="BS42" i="10" s="1"/>
  <c r="BT42" i="10" s="1"/>
  <c r="DP42" i="10"/>
  <c r="DQ41" i="10"/>
  <c r="DR41" i="10" s="1"/>
  <c r="CY42" i="10"/>
  <c r="CZ42" i="10" s="1"/>
  <c r="DA42" i="10" s="1"/>
  <c r="CX43" i="10"/>
  <c r="IX41" i="10"/>
  <c r="IY41" i="10" s="1"/>
  <c r="IW42" i="10"/>
  <c r="BZ43" i="10"/>
  <c r="CA42" i="10"/>
  <c r="CB42" i="10" s="1"/>
  <c r="CC42" i="10" s="1"/>
  <c r="AX43" i="10"/>
  <c r="AY43" i="10" s="1"/>
  <c r="AZ43" i="10" s="1"/>
  <c r="AW44" i="10"/>
  <c r="BA42" i="10"/>
  <c r="BB41" i="10"/>
  <c r="BC41" i="10" s="1"/>
  <c r="BD41" i="10" s="1"/>
  <c r="DY42" i="10"/>
  <c r="DZ41" i="10"/>
  <c r="EA41" i="10" s="1"/>
  <c r="FF41" i="10"/>
  <c r="FG41" i="10" s="1"/>
  <c r="FE42" i="10"/>
  <c r="FH42" i="10"/>
  <c r="FI41" i="10"/>
  <c r="FJ41" i="10" s="1"/>
  <c r="HD41" i="10"/>
  <c r="HE41" i="10" s="1"/>
  <c r="HC42" i="10"/>
  <c r="BN42" i="10"/>
  <c r="BO42" i="10" s="1"/>
  <c r="BP42" i="10" s="1"/>
  <c r="BM43" i="10"/>
  <c r="CQ43" i="10"/>
  <c r="CR43" i="10" s="1"/>
  <c r="CS43" i="10" s="1"/>
  <c r="CP44" i="10"/>
  <c r="IR44" i="10"/>
  <c r="IS44" i="10" s="1"/>
  <c r="IQ45" i="10"/>
  <c r="HM42" i="10"/>
  <c r="HN42" i="10" s="1"/>
  <c r="HL43" i="10"/>
  <c r="Y41" i="10"/>
  <c r="Z41" i="10" s="1"/>
  <c r="AA41" i="10" s="1"/>
  <c r="X42" i="10"/>
  <c r="CM41" i="10"/>
  <c r="CN41" i="10" s="1"/>
  <c r="CO41" i="10" s="1"/>
  <c r="CL42" i="10"/>
  <c r="GZ41" i="10"/>
  <c r="HA41" i="10" s="1"/>
  <c r="GY42" i="10"/>
  <c r="EG43" i="10"/>
  <c r="EH43" i="10" s="1"/>
  <c r="EF44" i="10"/>
  <c r="EO44" i="10" l="1"/>
  <c r="EP43" i="10"/>
  <c r="EQ43" i="10" s="1"/>
  <c r="T43" i="10"/>
  <c r="U42" i="10"/>
  <c r="V42" i="10" s="1"/>
  <c r="W42" i="10" s="1"/>
  <c r="HR43" i="10"/>
  <c r="HS42" i="10"/>
  <c r="HT42" i="10" s="1"/>
  <c r="DM43" i="10"/>
  <c r="DN42" i="10"/>
  <c r="DO42" i="10" s="1"/>
  <c r="IK43" i="10"/>
  <c r="IL42" i="10"/>
  <c r="IM42" i="10" s="1"/>
  <c r="DC42" i="10"/>
  <c r="DD42" i="10" s="1"/>
  <c r="DE42" i="10" s="1"/>
  <c r="DB43" i="10"/>
  <c r="DH42" i="10"/>
  <c r="DI42" i="10" s="1"/>
  <c r="DG43" i="10"/>
  <c r="DJ43" i="10"/>
  <c r="DK42" i="10"/>
  <c r="DL42" i="10" s="1"/>
  <c r="GT42" i="10"/>
  <c r="GU42" i="10" s="1"/>
  <c r="GS43" i="10"/>
  <c r="AO42" i="10"/>
  <c r="AP42" i="10" s="1"/>
  <c r="AQ42" i="10" s="1"/>
  <c r="AN43" i="10"/>
  <c r="AF43" i="10"/>
  <c r="AG42" i="10"/>
  <c r="AH42" i="10" s="1"/>
  <c r="AI42" i="10" s="1"/>
  <c r="EB43" i="10"/>
  <c r="EC42" i="10"/>
  <c r="ED42" i="10" s="1"/>
  <c r="BF42" i="10"/>
  <c r="BG42" i="10" s="1"/>
  <c r="BH42" i="10" s="1"/>
  <c r="BE43" i="10"/>
  <c r="GA44" i="10"/>
  <c r="GB44" i="10" s="1"/>
  <c r="FZ45" i="10"/>
  <c r="DT42" i="10"/>
  <c r="DU42" i="10" s="1"/>
  <c r="DS43" i="10"/>
  <c r="AJ43" i="10"/>
  <c r="AK42" i="10"/>
  <c r="AL42" i="10" s="1"/>
  <c r="AM42" i="10" s="1"/>
  <c r="FF42" i="10"/>
  <c r="FG42" i="10" s="1"/>
  <c r="FE43" i="10"/>
  <c r="HP42" i="10"/>
  <c r="HQ42" i="10" s="1"/>
  <c r="HO43" i="10"/>
  <c r="HY42" i="10"/>
  <c r="HZ42" i="10" s="1"/>
  <c r="HX43" i="10"/>
  <c r="EX43" i="10"/>
  <c r="EY42" i="10"/>
  <c r="EZ42" i="10" s="1"/>
  <c r="CE42" i="10"/>
  <c r="CF42" i="10" s="1"/>
  <c r="CG42" i="10" s="1"/>
  <c r="CD43" i="10"/>
  <c r="AC44" i="10"/>
  <c r="AD44" i="10" s="1"/>
  <c r="AE44" i="10" s="1"/>
  <c r="AB45" i="10"/>
  <c r="FB42" i="10"/>
  <c r="FC42" i="10" s="1"/>
  <c r="FA43" i="10"/>
  <c r="FR42" i="10"/>
  <c r="FS42" i="10" s="1"/>
  <c r="FQ43" i="10"/>
  <c r="IE44" i="10"/>
  <c r="IF43" i="10"/>
  <c r="IG43" i="10" s="1"/>
  <c r="IN43" i="10"/>
  <c r="IO42" i="10"/>
  <c r="IP42" i="10" s="1"/>
  <c r="GN42" i="10"/>
  <c r="GO42" i="10" s="1"/>
  <c r="GM43" i="10"/>
  <c r="FL42" i="10"/>
  <c r="FM42" i="10" s="1"/>
  <c r="FK43" i="10"/>
  <c r="EL47" i="10"/>
  <c r="EM46" i="10"/>
  <c r="EN46" i="10" s="1"/>
  <c r="FH43" i="10"/>
  <c r="FI42" i="10"/>
  <c r="FJ42" i="10" s="1"/>
  <c r="BQ44" i="10"/>
  <c r="BR43" i="10"/>
  <c r="BS43" i="10" s="1"/>
  <c r="BT43" i="10" s="1"/>
  <c r="GK42" i="10"/>
  <c r="GL42" i="10" s="1"/>
  <c r="GJ43" i="10"/>
  <c r="CQ44" i="10"/>
  <c r="CR44" i="10" s="1"/>
  <c r="CS44" i="10" s="1"/>
  <c r="CP45" i="10"/>
  <c r="GP44" i="10"/>
  <c r="GQ43" i="10"/>
  <c r="GR43" i="10" s="1"/>
  <c r="HI45" i="10"/>
  <c r="HJ44" i="10"/>
  <c r="HK44" i="10" s="1"/>
  <c r="BV42" i="10"/>
  <c r="BW42" i="10" s="1"/>
  <c r="BX42" i="10" s="1"/>
  <c r="BU43" i="10"/>
  <c r="II43" i="10"/>
  <c r="IJ43" i="10" s="1"/>
  <c r="IH44" i="10"/>
  <c r="EF45" i="10"/>
  <c r="EG44" i="10"/>
  <c r="EH44" i="10" s="1"/>
  <c r="CX44" i="10"/>
  <c r="CY43" i="10"/>
  <c r="CZ43" i="10" s="1"/>
  <c r="DA43" i="10" s="1"/>
  <c r="GZ42" i="10"/>
  <c r="HA42" i="10" s="1"/>
  <c r="GY43" i="10"/>
  <c r="BJ44" i="10"/>
  <c r="BK44" i="10" s="1"/>
  <c r="BL44" i="10" s="1"/>
  <c r="BI45" i="10"/>
  <c r="CM42" i="10"/>
  <c r="CN42" i="10" s="1"/>
  <c r="CO42" i="10" s="1"/>
  <c r="CL43" i="10"/>
  <c r="Y42" i="10"/>
  <c r="Z42" i="10" s="1"/>
  <c r="AA42" i="10" s="1"/>
  <c r="X43" i="10"/>
  <c r="HL44" i="10"/>
  <c r="HM43" i="10"/>
  <c r="HN43" i="10" s="1"/>
  <c r="BA43" i="10"/>
  <c r="BB42" i="10"/>
  <c r="BC42" i="10" s="1"/>
  <c r="BD42" i="10" s="1"/>
  <c r="GV43" i="10"/>
  <c r="GW42" i="10"/>
  <c r="GX42" i="10" s="1"/>
  <c r="CA43" i="10"/>
  <c r="CB43" i="10" s="1"/>
  <c r="CC43" i="10" s="1"/>
  <c r="BZ44" i="10"/>
  <c r="EU43" i="10"/>
  <c r="EV42" i="10"/>
  <c r="EW42" i="10" s="1"/>
  <c r="FX43" i="10"/>
  <c r="FY43" i="10" s="1"/>
  <c r="FW44" i="10"/>
  <c r="GH42" i="10"/>
  <c r="GI42" i="10" s="1"/>
  <c r="GG43" i="10"/>
  <c r="HC43" i="10"/>
  <c r="HD42" i="10"/>
  <c r="HE42" i="10" s="1"/>
  <c r="FT44" i="10"/>
  <c r="FU43" i="10"/>
  <c r="FV43" i="10" s="1"/>
  <c r="Q42" i="10"/>
  <c r="R42" i="10" s="1"/>
  <c r="S42" i="10" s="1"/>
  <c r="P43" i="10"/>
  <c r="AT42" i="10"/>
  <c r="AU42" i="10" s="1"/>
  <c r="AV42" i="10" s="1"/>
  <c r="AS43" i="10"/>
  <c r="FO42" i="10"/>
  <c r="FP42" i="10" s="1"/>
  <c r="FN43" i="10"/>
  <c r="IR45" i="10"/>
  <c r="IS45" i="10" s="1"/>
  <c r="IQ46" i="10"/>
  <c r="AW45" i="10"/>
  <c r="AX44" i="10"/>
  <c r="AY44" i="10" s="1"/>
  <c r="AZ44" i="10" s="1"/>
  <c r="BM44" i="10"/>
  <c r="BN43" i="10"/>
  <c r="BO43" i="10" s="1"/>
  <c r="BP43" i="10" s="1"/>
  <c r="IX42" i="10"/>
  <c r="IY42" i="10" s="1"/>
  <c r="IW43" i="10"/>
  <c r="IC43" i="10"/>
  <c r="ID43" i="10" s="1"/>
  <c r="IB44" i="10"/>
  <c r="EJ44" i="10"/>
  <c r="EK44" i="10" s="1"/>
  <c r="EI45" i="10"/>
  <c r="HU43" i="10"/>
  <c r="HV42" i="10"/>
  <c r="HW42" i="10" s="1"/>
  <c r="GD43" i="10"/>
  <c r="GE42" i="10"/>
  <c r="GF42" i="10" s="1"/>
  <c r="CT43" i="10"/>
  <c r="CU42" i="10"/>
  <c r="CV42" i="10" s="1"/>
  <c r="CW42" i="10" s="1"/>
  <c r="DP43" i="10"/>
  <c r="DQ42" i="10"/>
  <c r="DR42" i="10" s="1"/>
  <c r="IU42" i="10"/>
  <c r="IV42" i="10" s="1"/>
  <c r="IT43" i="10"/>
  <c r="CH44" i="10"/>
  <c r="CI43" i="10"/>
  <c r="CJ43" i="10" s="1"/>
  <c r="CK43" i="10" s="1"/>
  <c r="DZ42" i="10"/>
  <c r="EA42" i="10" s="1"/>
  <c r="DY43" i="10"/>
  <c r="L43" i="10"/>
  <c r="M42" i="10"/>
  <c r="N42" i="10" s="1"/>
  <c r="O42" i="10" s="1"/>
  <c r="ES42" i="10"/>
  <c r="ET42" i="10" s="1"/>
  <c r="ER43" i="10"/>
  <c r="HF43" i="10"/>
  <c r="HG42" i="10"/>
  <c r="HH42" i="10" s="1"/>
  <c r="DV43" i="10"/>
  <c r="DW42" i="10"/>
  <c r="DX42" i="10" s="1"/>
  <c r="GY44" i="10" l="1"/>
  <c r="GZ43" i="10"/>
  <c r="HA43" i="10" s="1"/>
  <c r="DW43" i="10"/>
  <c r="DX43" i="10" s="1"/>
  <c r="DV44" i="10"/>
  <c r="DG44" i="10"/>
  <c r="DH43" i="10"/>
  <c r="DI43" i="10" s="1"/>
  <c r="AT43" i="10"/>
  <c r="AU43" i="10" s="1"/>
  <c r="AV43" i="10" s="1"/>
  <c r="AS44" i="10"/>
  <c r="AB46" i="10"/>
  <c r="AC45" i="10"/>
  <c r="AD45" i="10" s="1"/>
  <c r="AE45" i="10" s="1"/>
  <c r="GA45" i="10"/>
  <c r="GB45" i="10" s="1"/>
  <c r="FZ46" i="10"/>
  <c r="DC43" i="10"/>
  <c r="DD43" i="10" s="1"/>
  <c r="DE43" i="10" s="1"/>
  <c r="DB44" i="10"/>
  <c r="II44" i="10"/>
  <c r="IJ44" i="10" s="1"/>
  <c r="IH45" i="10"/>
  <c r="CE43" i="10"/>
  <c r="CF43" i="10" s="1"/>
  <c r="CG43" i="10" s="1"/>
  <c r="CD44" i="10"/>
  <c r="BF43" i="10"/>
  <c r="BG43" i="10" s="1"/>
  <c r="BH43" i="10" s="1"/>
  <c r="BE44" i="10"/>
  <c r="FR43" i="10"/>
  <c r="FS43" i="10" s="1"/>
  <c r="FQ44" i="10"/>
  <c r="GE43" i="10"/>
  <c r="GF43" i="10" s="1"/>
  <c r="GD44" i="10"/>
  <c r="L44" i="10"/>
  <c r="M43" i="10"/>
  <c r="N43" i="10" s="1"/>
  <c r="O43" i="10" s="1"/>
  <c r="BB43" i="10"/>
  <c r="BC43" i="10" s="1"/>
  <c r="BD43" i="10" s="1"/>
  <c r="BA44" i="10"/>
  <c r="EM47" i="10"/>
  <c r="EN47" i="10" s="1"/>
  <c r="EL48" i="10"/>
  <c r="IK44" i="10"/>
  <c r="IL43" i="10"/>
  <c r="IM43" i="10" s="1"/>
  <c r="AJ44" i="10"/>
  <c r="AK43" i="10"/>
  <c r="AL43" i="10" s="1"/>
  <c r="AM43" i="10" s="1"/>
  <c r="FB43" i="10"/>
  <c r="FC43" i="10" s="1"/>
  <c r="FA44" i="10"/>
  <c r="BU44" i="10"/>
  <c r="BV43" i="10"/>
  <c r="BW43" i="10" s="1"/>
  <c r="BX43" i="10" s="1"/>
  <c r="FK44" i="10"/>
  <c r="FL43" i="10"/>
  <c r="FM43" i="10" s="1"/>
  <c r="CA44" i="10"/>
  <c r="CB44" i="10" s="1"/>
  <c r="CC44" i="10" s="1"/>
  <c r="BZ45" i="10"/>
  <c r="CY44" i="10"/>
  <c r="CZ44" i="10" s="1"/>
  <c r="DA44" i="10" s="1"/>
  <c r="CX45" i="10"/>
  <c r="ES43" i="10"/>
  <c r="ET43" i="10" s="1"/>
  <c r="ER44" i="10"/>
  <c r="HV43" i="10"/>
  <c r="HW43" i="10" s="1"/>
  <c r="HU44" i="10"/>
  <c r="EI46" i="10"/>
  <c r="EJ45" i="10"/>
  <c r="EK45" i="10" s="1"/>
  <c r="FT45" i="10"/>
  <c r="FU44" i="10"/>
  <c r="FV44" i="10" s="1"/>
  <c r="HM44" i="10"/>
  <c r="HN44" i="10" s="1"/>
  <c r="HL45" i="10"/>
  <c r="EX44" i="10"/>
  <c r="EY43" i="10"/>
  <c r="EZ43" i="10" s="1"/>
  <c r="EB44" i="10"/>
  <c r="EC43" i="10"/>
  <c r="ED43" i="10" s="1"/>
  <c r="DM44" i="10"/>
  <c r="DN43" i="10"/>
  <c r="DO43" i="10" s="1"/>
  <c r="GK43" i="10"/>
  <c r="GL43" i="10" s="1"/>
  <c r="GJ44" i="10"/>
  <c r="DJ44" i="10"/>
  <c r="DK43" i="10"/>
  <c r="DL43" i="10" s="1"/>
  <c r="EF46" i="10"/>
  <c r="EG45" i="10"/>
  <c r="EH45" i="10" s="1"/>
  <c r="DT43" i="10"/>
  <c r="DU43" i="10" s="1"/>
  <c r="DS44" i="10"/>
  <c r="CI44" i="10"/>
  <c r="CJ44" i="10" s="1"/>
  <c r="CK44" i="10" s="1"/>
  <c r="CH45" i="10"/>
  <c r="HD43" i="10"/>
  <c r="HE43" i="10" s="1"/>
  <c r="HC44" i="10"/>
  <c r="HI46" i="10"/>
  <c r="HJ45" i="10"/>
  <c r="HK45" i="10" s="1"/>
  <c r="AF44" i="10"/>
  <c r="AG43" i="10"/>
  <c r="AH43" i="10" s="1"/>
  <c r="AI43" i="10" s="1"/>
  <c r="HR44" i="10"/>
  <c r="HS43" i="10"/>
  <c r="HT43" i="10" s="1"/>
  <c r="CU43" i="10"/>
  <c r="CV43" i="10" s="1"/>
  <c r="CW43" i="10" s="1"/>
  <c r="CT44" i="10"/>
  <c r="HF44" i="10"/>
  <c r="HG43" i="10"/>
  <c r="HH43" i="10" s="1"/>
  <c r="BQ45" i="10"/>
  <c r="BR44" i="10"/>
  <c r="BS44" i="10" s="1"/>
  <c r="BT44" i="10" s="1"/>
  <c r="GW43" i="10"/>
  <c r="GX43" i="10" s="1"/>
  <c r="GV44" i="10"/>
  <c r="P44" i="10"/>
  <c r="Q43" i="10"/>
  <c r="R43" i="10" s="1"/>
  <c r="S43" i="10" s="1"/>
  <c r="IT44" i="10"/>
  <c r="IU43" i="10"/>
  <c r="IV43" i="10" s="1"/>
  <c r="GG44" i="10"/>
  <c r="GH43" i="10"/>
  <c r="GI43" i="10" s="1"/>
  <c r="CM43" i="10"/>
  <c r="CN43" i="10" s="1"/>
  <c r="CO43" i="10" s="1"/>
  <c r="CL44" i="10"/>
  <c r="HO44" i="10"/>
  <c r="HP43" i="10"/>
  <c r="HQ43" i="10" s="1"/>
  <c r="AO43" i="10"/>
  <c r="AP43" i="10" s="1"/>
  <c r="AQ43" i="10" s="1"/>
  <c r="AN44" i="10"/>
  <c r="IQ47" i="10"/>
  <c r="IR46" i="10"/>
  <c r="IS46" i="10" s="1"/>
  <c r="FN44" i="10"/>
  <c r="FO43" i="10"/>
  <c r="FP43" i="10" s="1"/>
  <c r="IW44" i="10"/>
  <c r="IX43" i="10"/>
  <c r="IY43" i="10" s="1"/>
  <c r="HY43" i="10"/>
  <c r="HZ43" i="10" s="1"/>
  <c r="HX44" i="10"/>
  <c r="BM45" i="10"/>
  <c r="BN44" i="10"/>
  <c r="BO44" i="10" s="1"/>
  <c r="BP44" i="10" s="1"/>
  <c r="GP45" i="10"/>
  <c r="GQ44" i="10"/>
  <c r="GR44" i="10" s="1"/>
  <c r="IO43" i="10"/>
  <c r="IP43" i="10" s="1"/>
  <c r="IN44" i="10"/>
  <c r="U43" i="10"/>
  <c r="V43" i="10" s="1"/>
  <c r="W43" i="10" s="1"/>
  <c r="T44" i="10"/>
  <c r="EU44" i="10"/>
  <c r="EV43" i="10"/>
  <c r="EW43" i="10" s="1"/>
  <c r="IC44" i="10"/>
  <c r="ID44" i="10" s="1"/>
  <c r="IB45" i="10"/>
  <c r="Y43" i="10"/>
  <c r="Z43" i="10" s="1"/>
  <c r="AA43" i="10" s="1"/>
  <c r="X44" i="10"/>
  <c r="GM44" i="10"/>
  <c r="GN43" i="10"/>
  <c r="GO43" i="10" s="1"/>
  <c r="FX44" i="10"/>
  <c r="FY44" i="10" s="1"/>
  <c r="FW45" i="10"/>
  <c r="BJ45" i="10"/>
  <c r="BK45" i="10" s="1"/>
  <c r="BL45" i="10" s="1"/>
  <c r="BI46" i="10"/>
  <c r="CQ45" i="10"/>
  <c r="CR45" i="10" s="1"/>
  <c r="CS45" i="10" s="1"/>
  <c r="CP46" i="10"/>
  <c r="FF43" i="10"/>
  <c r="FG43" i="10" s="1"/>
  <c r="FE44" i="10"/>
  <c r="GS44" i="10"/>
  <c r="GT43" i="10"/>
  <c r="GU43" i="10" s="1"/>
  <c r="FH44" i="10"/>
  <c r="FI43" i="10"/>
  <c r="FJ43" i="10" s="1"/>
  <c r="DY44" i="10"/>
  <c r="DZ43" i="10"/>
  <c r="EA43" i="10" s="1"/>
  <c r="DQ43" i="10"/>
  <c r="DR43" i="10" s="1"/>
  <c r="DP44" i="10"/>
  <c r="AW46" i="10"/>
  <c r="AX45" i="10"/>
  <c r="AY45" i="10" s="1"/>
  <c r="AZ45" i="10" s="1"/>
  <c r="IE45" i="10"/>
  <c r="IF44" i="10"/>
  <c r="IG44" i="10" s="1"/>
  <c r="EO45" i="10"/>
  <c r="EP44" i="10"/>
  <c r="EQ44" i="10" s="1"/>
  <c r="EM48" i="10" l="1"/>
  <c r="EN48" i="10" s="1"/>
  <c r="EL49" i="10"/>
  <c r="CY45" i="10"/>
  <c r="CZ45" i="10" s="1"/>
  <c r="DA45" i="10" s="1"/>
  <c r="CX46" i="10"/>
  <c r="BA45" i="10"/>
  <c r="BB44" i="10"/>
  <c r="BC44" i="10" s="1"/>
  <c r="BD44" i="10" s="1"/>
  <c r="GA46" i="10"/>
  <c r="GB46" i="10" s="1"/>
  <c r="FZ47" i="10"/>
  <c r="HV44" i="10"/>
  <c r="HW44" i="10" s="1"/>
  <c r="HU45" i="10"/>
  <c r="IL44" i="10"/>
  <c r="IM44" i="10" s="1"/>
  <c r="IK45" i="10"/>
  <c r="DN44" i="10"/>
  <c r="DO44" i="10" s="1"/>
  <c r="DM45" i="10"/>
  <c r="IT45" i="10"/>
  <c r="IU44" i="10"/>
  <c r="IV44" i="10" s="1"/>
  <c r="HJ46" i="10"/>
  <c r="HK46" i="10" s="1"/>
  <c r="HI47" i="10"/>
  <c r="EB45" i="10"/>
  <c r="EC44" i="10"/>
  <c r="ED44" i="10" s="1"/>
  <c r="M44" i="10"/>
  <c r="N44" i="10" s="1"/>
  <c r="O44" i="10" s="1"/>
  <c r="L45" i="10"/>
  <c r="AC46" i="10"/>
  <c r="AD46" i="10" s="1"/>
  <c r="AE46" i="10" s="1"/>
  <c r="AB47" i="10"/>
  <c r="IE46" i="10"/>
  <c r="IF45" i="10"/>
  <c r="IG45" i="10" s="1"/>
  <c r="HD44" i="10"/>
  <c r="HE44" i="10" s="1"/>
  <c r="HC45" i="10"/>
  <c r="GE44" i="10"/>
  <c r="GF44" i="10" s="1"/>
  <c r="GD45" i="10"/>
  <c r="AT44" i="10"/>
  <c r="AU44" i="10" s="1"/>
  <c r="AV44" i="10" s="1"/>
  <c r="AS45" i="10"/>
  <c r="IW45" i="10"/>
  <c r="IX44" i="10"/>
  <c r="IY44" i="10" s="1"/>
  <c r="P45" i="10"/>
  <c r="Q44" i="10"/>
  <c r="R44" i="10" s="1"/>
  <c r="S44" i="10" s="1"/>
  <c r="EX45" i="10"/>
  <c r="EY44" i="10"/>
  <c r="EZ44" i="10" s="1"/>
  <c r="FL44" i="10"/>
  <c r="FM44" i="10" s="1"/>
  <c r="FK45" i="10"/>
  <c r="IN45" i="10"/>
  <c r="IO44" i="10"/>
  <c r="IP44" i="10" s="1"/>
  <c r="ER45" i="10"/>
  <c r="ES44" i="10"/>
  <c r="ET44" i="10" s="1"/>
  <c r="FX45" i="10"/>
  <c r="FY45" i="10" s="1"/>
  <c r="FW46" i="10"/>
  <c r="GG45" i="10"/>
  <c r="GH44" i="10"/>
  <c r="GI44" i="10" s="1"/>
  <c r="CI45" i="10"/>
  <c r="CJ45" i="10" s="1"/>
  <c r="CK45" i="10" s="1"/>
  <c r="CH46" i="10"/>
  <c r="FQ45" i="10"/>
  <c r="FR44" i="10"/>
  <c r="FS44" i="10" s="1"/>
  <c r="EP45" i="10"/>
  <c r="EQ45" i="10" s="1"/>
  <c r="EO46" i="10"/>
  <c r="DJ45" i="10"/>
  <c r="DK44" i="10"/>
  <c r="DL44" i="10" s="1"/>
  <c r="CM44" i="10"/>
  <c r="CN44" i="10" s="1"/>
  <c r="CO44" i="10" s="1"/>
  <c r="CL45" i="10"/>
  <c r="BM46" i="10"/>
  <c r="BN45" i="10"/>
  <c r="BO45" i="10" s="1"/>
  <c r="BP45" i="10" s="1"/>
  <c r="DZ44" i="10"/>
  <c r="EA44" i="10" s="1"/>
  <c r="DY45" i="10"/>
  <c r="FO44" i="10"/>
  <c r="FP44" i="10" s="1"/>
  <c r="FN45" i="10"/>
  <c r="BU45" i="10"/>
  <c r="BV44" i="10"/>
  <c r="BW44" i="10" s="1"/>
  <c r="BX44" i="10" s="1"/>
  <c r="DH44" i="10"/>
  <c r="DI44" i="10" s="1"/>
  <c r="DG45" i="10"/>
  <c r="CP47" i="10"/>
  <c r="CQ46" i="10"/>
  <c r="CR46" i="10" s="1"/>
  <c r="CS46" i="10" s="1"/>
  <c r="GK44" i="10"/>
  <c r="GL44" i="10" s="1"/>
  <c r="GJ45" i="10"/>
  <c r="X45" i="10"/>
  <c r="Y44" i="10"/>
  <c r="Z44" i="10" s="1"/>
  <c r="AA44" i="10" s="1"/>
  <c r="IC45" i="10"/>
  <c r="ID45" i="10" s="1"/>
  <c r="IB46" i="10"/>
  <c r="DT44" i="10"/>
  <c r="DU44" i="10" s="1"/>
  <c r="DS45" i="10"/>
  <c r="FA45" i="10"/>
  <c r="FB44" i="10"/>
  <c r="FC44" i="10" s="1"/>
  <c r="BE45" i="10"/>
  <c r="BF44" i="10"/>
  <c r="BG44" i="10" s="1"/>
  <c r="BH44" i="10" s="1"/>
  <c r="DV45" i="10"/>
  <c r="DW44" i="10"/>
  <c r="DX44" i="10" s="1"/>
  <c r="CT45" i="10"/>
  <c r="CU44" i="10"/>
  <c r="CV44" i="10" s="1"/>
  <c r="CW44" i="10" s="1"/>
  <c r="DB45" i="10"/>
  <c r="DC44" i="10"/>
  <c r="DD44" i="10" s="1"/>
  <c r="DE44" i="10" s="1"/>
  <c r="GQ45" i="10"/>
  <c r="GR45" i="10" s="1"/>
  <c r="GP46" i="10"/>
  <c r="HS44" i="10"/>
  <c r="HT44" i="10" s="1"/>
  <c r="HR45" i="10"/>
  <c r="GV45" i="10"/>
  <c r="GW44" i="10"/>
  <c r="GX44" i="10" s="1"/>
  <c r="GS45" i="10"/>
  <c r="GT44" i="10"/>
  <c r="GU44" i="10" s="1"/>
  <c r="EU45" i="10"/>
  <c r="EV44" i="10"/>
  <c r="EW44" i="10" s="1"/>
  <c r="IR47" i="10"/>
  <c r="IS47" i="10" s="1"/>
  <c r="IQ48" i="10"/>
  <c r="BQ46" i="10"/>
  <c r="BR45" i="10"/>
  <c r="BS45" i="10" s="1"/>
  <c r="BT45" i="10" s="1"/>
  <c r="FU45" i="10"/>
  <c r="FV45" i="10" s="1"/>
  <c r="FT46" i="10"/>
  <c r="II45" i="10"/>
  <c r="IJ45" i="10" s="1"/>
  <c r="IH46" i="10"/>
  <c r="HO45" i="10"/>
  <c r="HP44" i="10"/>
  <c r="HQ44" i="10" s="1"/>
  <c r="HX45" i="10"/>
  <c r="HY44" i="10"/>
  <c r="HZ44" i="10" s="1"/>
  <c r="BZ46" i="10"/>
  <c r="CA45" i="10"/>
  <c r="CB45" i="10" s="1"/>
  <c r="CC45" i="10" s="1"/>
  <c r="FF44" i="10"/>
  <c r="FG44" i="10" s="1"/>
  <c r="FE45" i="10"/>
  <c r="T45" i="10"/>
  <c r="U44" i="10"/>
  <c r="V44" i="10" s="1"/>
  <c r="W44" i="10" s="1"/>
  <c r="AO44" i="10"/>
  <c r="AP44" i="10" s="1"/>
  <c r="AQ44" i="10" s="1"/>
  <c r="AN45" i="10"/>
  <c r="CE44" i="10"/>
  <c r="CF44" i="10" s="1"/>
  <c r="CG44" i="10" s="1"/>
  <c r="CD45" i="10"/>
  <c r="BI47" i="10"/>
  <c r="BJ46" i="10"/>
  <c r="BK46" i="10" s="1"/>
  <c r="BL46" i="10" s="1"/>
  <c r="AX46" i="10"/>
  <c r="AY46" i="10" s="1"/>
  <c r="AZ46" i="10" s="1"/>
  <c r="AW47" i="10"/>
  <c r="AF45" i="10"/>
  <c r="AG44" i="10"/>
  <c r="AH44" i="10" s="1"/>
  <c r="AI44" i="10" s="1"/>
  <c r="DP45" i="10"/>
  <c r="DQ44" i="10"/>
  <c r="DR44" i="10" s="1"/>
  <c r="GN44" i="10"/>
  <c r="GO44" i="10" s="1"/>
  <c r="GM45" i="10"/>
  <c r="HM45" i="10"/>
  <c r="HN45" i="10" s="1"/>
  <c r="HL46" i="10"/>
  <c r="FH45" i="10"/>
  <c r="FI44" i="10"/>
  <c r="FJ44" i="10" s="1"/>
  <c r="HF45" i="10"/>
  <c r="HG44" i="10"/>
  <c r="HH44" i="10" s="1"/>
  <c r="EG46" i="10"/>
  <c r="EH46" i="10" s="1"/>
  <c r="EF47" i="10"/>
  <c r="EJ46" i="10"/>
  <c r="EK46" i="10" s="1"/>
  <c r="EI47" i="10"/>
  <c r="AK44" i="10"/>
  <c r="AL44" i="10" s="1"/>
  <c r="AM44" i="10" s="1"/>
  <c r="AJ45" i="10"/>
  <c r="GZ44" i="10"/>
  <c r="HA44" i="10" s="1"/>
  <c r="GY45" i="10"/>
  <c r="FO45" i="10" l="1"/>
  <c r="FP45" i="10" s="1"/>
  <c r="FN46" i="10"/>
  <c r="AG45" i="10"/>
  <c r="AH45" i="10" s="1"/>
  <c r="AI45" i="10" s="1"/>
  <c r="AF46" i="10"/>
  <c r="HS45" i="10"/>
  <c r="HT45" i="10" s="1"/>
  <c r="HR46" i="10"/>
  <c r="IC46" i="10"/>
  <c r="ID46" i="10" s="1"/>
  <c r="IB47" i="10"/>
  <c r="HC46" i="10"/>
  <c r="HD45" i="10"/>
  <c r="HE45" i="10" s="1"/>
  <c r="IL45" i="10"/>
  <c r="IM45" i="10" s="1"/>
  <c r="IK46" i="10"/>
  <c r="IU45" i="10"/>
  <c r="IV45" i="10" s="1"/>
  <c r="IT46" i="10"/>
  <c r="ER46" i="10"/>
  <c r="ES45" i="10"/>
  <c r="ET45" i="10" s="1"/>
  <c r="X46" i="10"/>
  <c r="Y45" i="10"/>
  <c r="Z45" i="10" s="1"/>
  <c r="AA45" i="10" s="1"/>
  <c r="IN46" i="10"/>
  <c r="IO45" i="10"/>
  <c r="IP45" i="10" s="1"/>
  <c r="IF46" i="10"/>
  <c r="IG46" i="10" s="1"/>
  <c r="IE47" i="10"/>
  <c r="GG46" i="10"/>
  <c r="GH45" i="10"/>
  <c r="GI45" i="10" s="1"/>
  <c r="GK45" i="10"/>
  <c r="GL45" i="10" s="1"/>
  <c r="GJ46" i="10"/>
  <c r="FK46" i="10"/>
  <c r="FL45" i="10"/>
  <c r="FM45" i="10" s="1"/>
  <c r="AB48" i="10"/>
  <c r="AC47" i="10"/>
  <c r="AD47" i="10" s="1"/>
  <c r="AE47" i="10" s="1"/>
  <c r="FZ48" i="10"/>
  <c r="GA47" i="10"/>
  <c r="GB47" i="10" s="1"/>
  <c r="CA46" i="10"/>
  <c r="CB46" i="10" s="1"/>
  <c r="CC46" i="10" s="1"/>
  <c r="BZ47" i="10"/>
  <c r="FW47" i="10"/>
  <c r="FX46" i="10"/>
  <c r="FY46" i="10" s="1"/>
  <c r="HY45" i="10"/>
  <c r="HZ45" i="10" s="1"/>
  <c r="HX46" i="10"/>
  <c r="GP47" i="10"/>
  <c r="GQ46" i="10"/>
  <c r="GR46" i="10" s="1"/>
  <c r="HG45" i="10"/>
  <c r="HH45" i="10" s="1"/>
  <c r="HF46" i="10"/>
  <c r="DK45" i="10"/>
  <c r="DL45" i="10" s="1"/>
  <c r="DJ46" i="10"/>
  <c r="GY46" i="10"/>
  <c r="GZ45" i="10"/>
  <c r="HA45" i="10" s="1"/>
  <c r="GD46" i="10"/>
  <c r="GE45" i="10"/>
  <c r="GF45" i="10" s="1"/>
  <c r="AW48" i="10"/>
  <c r="AX47" i="10"/>
  <c r="AY47" i="10" s="1"/>
  <c r="AZ47" i="10" s="1"/>
  <c r="CL46" i="10"/>
  <c r="CM45" i="10"/>
  <c r="CN45" i="10" s="1"/>
  <c r="CO45" i="10" s="1"/>
  <c r="M45" i="10"/>
  <c r="N45" i="10" s="1"/>
  <c r="O45" i="10" s="1"/>
  <c r="L46" i="10"/>
  <c r="FH46" i="10"/>
  <c r="FI45" i="10"/>
  <c r="FJ45" i="10" s="1"/>
  <c r="BR46" i="10"/>
  <c r="BS46" i="10" s="1"/>
  <c r="BT46" i="10" s="1"/>
  <c r="BQ47" i="10"/>
  <c r="CT46" i="10"/>
  <c r="CU45" i="10"/>
  <c r="CV45" i="10" s="1"/>
  <c r="CW45" i="10" s="1"/>
  <c r="CP48" i="10"/>
  <c r="CQ47" i="10"/>
  <c r="CR47" i="10" s="1"/>
  <c r="CS47" i="10" s="1"/>
  <c r="EX46" i="10"/>
  <c r="EY45" i="10"/>
  <c r="EZ45" i="10" s="1"/>
  <c r="BB45" i="10"/>
  <c r="BC45" i="10" s="1"/>
  <c r="BD45" i="10" s="1"/>
  <c r="BA46" i="10"/>
  <c r="DP46" i="10"/>
  <c r="DQ45" i="10"/>
  <c r="DR45" i="10" s="1"/>
  <c r="EJ47" i="10"/>
  <c r="EK47" i="10" s="1"/>
  <c r="EI48" i="10"/>
  <c r="BM47" i="10"/>
  <c r="BN46" i="10"/>
  <c r="BO46" i="10" s="1"/>
  <c r="BP46" i="10" s="1"/>
  <c r="BJ47" i="10"/>
  <c r="BK47" i="10" s="1"/>
  <c r="BL47" i="10" s="1"/>
  <c r="BI48" i="10"/>
  <c r="FT47" i="10"/>
  <c r="FU46" i="10"/>
  <c r="FV46" i="10" s="1"/>
  <c r="HM46" i="10"/>
  <c r="HN46" i="10" s="1"/>
  <c r="HL47" i="10"/>
  <c r="IR48" i="10"/>
  <c r="IS48" i="10" s="1"/>
  <c r="IQ49" i="10"/>
  <c r="DH45" i="10"/>
  <c r="DI45" i="10" s="1"/>
  <c r="DG46" i="10"/>
  <c r="CY46" i="10"/>
  <c r="CZ46" i="10" s="1"/>
  <c r="DA46" i="10" s="1"/>
  <c r="CX47" i="10"/>
  <c r="FA46" i="10"/>
  <c r="FB45" i="10"/>
  <c r="FC45" i="10" s="1"/>
  <c r="DZ45" i="10"/>
  <c r="EA45" i="10" s="1"/>
  <c r="DY46" i="10"/>
  <c r="HO46" i="10"/>
  <c r="HP45" i="10"/>
  <c r="HQ45" i="10" s="1"/>
  <c r="EF48" i="10"/>
  <c r="EG47" i="10"/>
  <c r="EH47" i="10" s="1"/>
  <c r="HU46" i="10"/>
  <c r="HV45" i="10"/>
  <c r="HW45" i="10" s="1"/>
  <c r="CD46" i="10"/>
  <c r="CE45" i="10"/>
  <c r="CF45" i="10" s="1"/>
  <c r="CG45" i="10" s="1"/>
  <c r="DB46" i="10"/>
  <c r="DC45" i="10"/>
  <c r="DD45" i="10" s="1"/>
  <c r="DE45" i="10" s="1"/>
  <c r="T46" i="10"/>
  <c r="U45" i="10"/>
  <c r="V45" i="10" s="1"/>
  <c r="W45" i="10" s="1"/>
  <c r="DV46" i="10"/>
  <c r="DW45" i="10"/>
  <c r="DX45" i="10" s="1"/>
  <c r="FQ46" i="10"/>
  <c r="FR45" i="10"/>
  <c r="FS45" i="10" s="1"/>
  <c r="Q45" i="10"/>
  <c r="R45" i="10" s="1"/>
  <c r="S45" i="10" s="1"/>
  <c r="P46" i="10"/>
  <c r="EC45" i="10"/>
  <c r="ED45" i="10" s="1"/>
  <c r="EB46" i="10"/>
  <c r="AT45" i="10"/>
  <c r="AU45" i="10" s="1"/>
  <c r="AV45" i="10" s="1"/>
  <c r="AS46" i="10"/>
  <c r="GT45" i="10"/>
  <c r="GU45" i="10" s="1"/>
  <c r="GS46" i="10"/>
  <c r="AK45" i="10"/>
  <c r="AL45" i="10" s="1"/>
  <c r="AM45" i="10" s="1"/>
  <c r="AJ46" i="10"/>
  <c r="DM46" i="10"/>
  <c r="DN45" i="10"/>
  <c r="DO45" i="10" s="1"/>
  <c r="GV46" i="10"/>
  <c r="GW45" i="10"/>
  <c r="GX45" i="10" s="1"/>
  <c r="II46" i="10"/>
  <c r="IJ46" i="10" s="1"/>
  <c r="IH47" i="10"/>
  <c r="AN46" i="10"/>
  <c r="AO45" i="10"/>
  <c r="AP45" i="10" s="1"/>
  <c r="AQ45" i="10" s="1"/>
  <c r="EO47" i="10"/>
  <c r="EP46" i="10"/>
  <c r="EQ46" i="10" s="1"/>
  <c r="GM46" i="10"/>
  <c r="GN45" i="10"/>
  <c r="GO45" i="10" s="1"/>
  <c r="FE46" i="10"/>
  <c r="FF45" i="10"/>
  <c r="FG45" i="10" s="1"/>
  <c r="CI46" i="10"/>
  <c r="CJ46" i="10" s="1"/>
  <c r="CK46" i="10" s="1"/>
  <c r="CH47" i="10"/>
  <c r="HI48" i="10"/>
  <c r="HJ47" i="10"/>
  <c r="HK47" i="10" s="1"/>
  <c r="EM49" i="10"/>
  <c r="EN49" i="10" s="1"/>
  <c r="EL50" i="10"/>
  <c r="DS46" i="10"/>
  <c r="DT45" i="10"/>
  <c r="DU45" i="10" s="1"/>
  <c r="EV45" i="10"/>
  <c r="EW45" i="10" s="1"/>
  <c r="EU46" i="10"/>
  <c r="BE46" i="10"/>
  <c r="BF45" i="10"/>
  <c r="BG45" i="10" s="1"/>
  <c r="BH45" i="10" s="1"/>
  <c r="BU46" i="10"/>
  <c r="BV45" i="10"/>
  <c r="BW45" i="10" s="1"/>
  <c r="BX45" i="10" s="1"/>
  <c r="IW46" i="10"/>
  <c r="IX45" i="10"/>
  <c r="IY45" i="10" s="1"/>
  <c r="BU47" i="10" l="1"/>
  <c r="BV46" i="10"/>
  <c r="BW46" i="10" s="1"/>
  <c r="BX46" i="10" s="1"/>
  <c r="GM47" i="10"/>
  <c r="GN46" i="10"/>
  <c r="GO46" i="10" s="1"/>
  <c r="HU47" i="10"/>
  <c r="HV46" i="10"/>
  <c r="HW46" i="10" s="1"/>
  <c r="CP49" i="10"/>
  <c r="CQ48" i="10"/>
  <c r="CR48" i="10" s="1"/>
  <c r="CS48" i="10" s="1"/>
  <c r="GY47" i="10"/>
  <c r="GZ46" i="10"/>
  <c r="HA46" i="10" s="1"/>
  <c r="AB49" i="10"/>
  <c r="AC48" i="10"/>
  <c r="AD48" i="10" s="1"/>
  <c r="AE48" i="10" s="1"/>
  <c r="GA48" i="10"/>
  <c r="GB48" i="10" s="1"/>
  <c r="FZ49" i="10"/>
  <c r="EP47" i="10"/>
  <c r="EQ47" i="10" s="1"/>
  <c r="EO48" i="10"/>
  <c r="HC47" i="10"/>
  <c r="HD46" i="10"/>
  <c r="HE46" i="10" s="1"/>
  <c r="CD47" i="10"/>
  <c r="CE46" i="10"/>
  <c r="CF46" i="10" s="1"/>
  <c r="CG46" i="10" s="1"/>
  <c r="IB48" i="10"/>
  <c r="IC47" i="10"/>
  <c r="ID47" i="10" s="1"/>
  <c r="GD47" i="10"/>
  <c r="GE46" i="10"/>
  <c r="GF46" i="10" s="1"/>
  <c r="FT48" i="10"/>
  <c r="FU47" i="10"/>
  <c r="FV47" i="10" s="1"/>
  <c r="HF47" i="10"/>
  <c r="HG46" i="10"/>
  <c r="HH46" i="10" s="1"/>
  <c r="DT46" i="10"/>
  <c r="DU46" i="10" s="1"/>
  <c r="DS47" i="10"/>
  <c r="FR46" i="10"/>
  <c r="FS46" i="10" s="1"/>
  <c r="FQ47" i="10"/>
  <c r="BM48" i="10"/>
  <c r="BN47" i="10"/>
  <c r="BO47" i="10" s="1"/>
  <c r="BP47" i="10" s="1"/>
  <c r="FH47" i="10"/>
  <c r="FI46" i="10"/>
  <c r="FJ46" i="10" s="1"/>
  <c r="GQ47" i="10"/>
  <c r="GR47" i="10" s="1"/>
  <c r="GP48" i="10"/>
  <c r="GG47" i="10"/>
  <c r="GH46" i="10"/>
  <c r="GI46" i="10" s="1"/>
  <c r="IT47" i="10"/>
  <c r="IU46" i="10"/>
  <c r="IV46" i="10" s="1"/>
  <c r="EB47" i="10"/>
  <c r="EC46" i="10"/>
  <c r="ED46" i="10" s="1"/>
  <c r="Q46" i="10"/>
  <c r="R46" i="10" s="1"/>
  <c r="S46" i="10" s="1"/>
  <c r="P47" i="10"/>
  <c r="BI49" i="10"/>
  <c r="BJ48" i="10"/>
  <c r="BK48" i="10" s="1"/>
  <c r="BL48" i="10" s="1"/>
  <c r="HP46" i="10"/>
  <c r="HQ46" i="10" s="1"/>
  <c r="HO47" i="10"/>
  <c r="EI49" i="10"/>
  <c r="EJ48" i="10"/>
  <c r="EK48" i="10" s="1"/>
  <c r="L47" i="10"/>
  <c r="M46" i="10"/>
  <c r="N46" i="10" s="1"/>
  <c r="O46" i="10" s="1"/>
  <c r="HX47" i="10"/>
  <c r="HY46" i="10"/>
  <c r="HZ46" i="10" s="1"/>
  <c r="IF47" i="10"/>
  <c r="IG47" i="10" s="1"/>
  <c r="IE48" i="10"/>
  <c r="HR47" i="10"/>
  <c r="HS46" i="10"/>
  <c r="HT46" i="10" s="1"/>
  <c r="IL46" i="10"/>
  <c r="IM46" i="10" s="1"/>
  <c r="IK47" i="10"/>
  <c r="AN47" i="10"/>
  <c r="AO46" i="10"/>
  <c r="AP46" i="10" s="1"/>
  <c r="AQ46" i="10" s="1"/>
  <c r="DZ46" i="10"/>
  <c r="EA46" i="10" s="1"/>
  <c r="DY47" i="10"/>
  <c r="GW46" i="10"/>
  <c r="GX46" i="10" s="1"/>
  <c r="GV47" i="10"/>
  <c r="DV47" i="10"/>
  <c r="DW46" i="10"/>
  <c r="DX46" i="10" s="1"/>
  <c r="FA47" i="10"/>
  <c r="FB46" i="10"/>
  <c r="FC46" i="10" s="1"/>
  <c r="IQ50" i="10"/>
  <c r="IR49" i="10"/>
  <c r="IS49" i="10" s="1"/>
  <c r="IX46" i="10"/>
  <c r="IY46" i="10" s="1"/>
  <c r="IW47" i="10"/>
  <c r="EY46" i="10"/>
  <c r="EZ46" i="10" s="1"/>
  <c r="EX47" i="10"/>
  <c r="DK46" i="10"/>
  <c r="DL46" i="10" s="1"/>
  <c r="DJ47" i="10"/>
  <c r="BE47" i="10"/>
  <c r="BF46" i="10"/>
  <c r="BG46" i="10" s="1"/>
  <c r="BH46" i="10" s="1"/>
  <c r="EG48" i="10"/>
  <c r="EH48" i="10" s="1"/>
  <c r="EF49" i="10"/>
  <c r="EM50" i="10"/>
  <c r="EN50" i="10" s="1"/>
  <c r="EL51" i="10"/>
  <c r="CX48" i="10"/>
  <c r="CY47" i="10"/>
  <c r="CZ47" i="10" s="1"/>
  <c r="DA47" i="10" s="1"/>
  <c r="AF47" i="10"/>
  <c r="AG46" i="10"/>
  <c r="AH46" i="10" s="1"/>
  <c r="AI46" i="10" s="1"/>
  <c r="FE47" i="10"/>
  <c r="FF46" i="10"/>
  <c r="FG46" i="10" s="1"/>
  <c r="AS47" i="10"/>
  <c r="AT46" i="10"/>
  <c r="AU46" i="10" s="1"/>
  <c r="AV46" i="10" s="1"/>
  <c r="BQ48" i="10"/>
  <c r="BR47" i="10"/>
  <c r="BS47" i="10" s="1"/>
  <c r="BT47" i="10" s="1"/>
  <c r="II47" i="10"/>
  <c r="IJ47" i="10" s="1"/>
  <c r="IH48" i="10"/>
  <c r="HI49" i="10"/>
  <c r="HJ48" i="10"/>
  <c r="HK48" i="10" s="1"/>
  <c r="DN46" i="10"/>
  <c r="DO46" i="10" s="1"/>
  <c r="DM47" i="10"/>
  <c r="T47" i="10"/>
  <c r="U46" i="10"/>
  <c r="V46" i="10" s="1"/>
  <c r="W46" i="10" s="1"/>
  <c r="DP47" i="10"/>
  <c r="DQ46" i="10"/>
  <c r="DR46" i="10" s="1"/>
  <c r="CL47" i="10"/>
  <c r="CM46" i="10"/>
  <c r="CN46" i="10" s="1"/>
  <c r="CO46" i="10" s="1"/>
  <c r="FW48" i="10"/>
  <c r="FX47" i="10"/>
  <c r="FY47" i="10" s="1"/>
  <c r="IN47" i="10"/>
  <c r="IO46" i="10"/>
  <c r="IP46" i="10" s="1"/>
  <c r="GT46" i="10"/>
  <c r="GU46" i="10" s="1"/>
  <c r="GS47" i="10"/>
  <c r="FK47" i="10"/>
  <c r="FL46" i="10"/>
  <c r="FM46" i="10" s="1"/>
  <c r="EU47" i="10"/>
  <c r="EV46" i="10"/>
  <c r="EW46" i="10" s="1"/>
  <c r="CH48" i="10"/>
  <c r="CI47" i="10"/>
  <c r="CJ47" i="10" s="1"/>
  <c r="CK47" i="10" s="1"/>
  <c r="AJ47" i="10"/>
  <c r="AK46" i="10"/>
  <c r="AL46" i="10" s="1"/>
  <c r="AM46" i="10" s="1"/>
  <c r="DG47" i="10"/>
  <c r="DH46" i="10"/>
  <c r="DI46" i="10" s="1"/>
  <c r="BB46" i="10"/>
  <c r="BC46" i="10" s="1"/>
  <c r="BD46" i="10" s="1"/>
  <c r="BA47" i="10"/>
  <c r="CA47" i="10"/>
  <c r="CB47" i="10" s="1"/>
  <c r="CC47" i="10" s="1"/>
  <c r="BZ48" i="10"/>
  <c r="FO46" i="10"/>
  <c r="FP46" i="10" s="1"/>
  <c r="FN47" i="10"/>
  <c r="ER47" i="10"/>
  <c r="ES46" i="10"/>
  <c r="ET46" i="10" s="1"/>
  <c r="HM47" i="10"/>
  <c r="HN47" i="10" s="1"/>
  <c r="HL48" i="10"/>
  <c r="CT47" i="10"/>
  <c r="CU46" i="10"/>
  <c r="CV46" i="10" s="1"/>
  <c r="CW46" i="10" s="1"/>
  <c r="GJ47" i="10"/>
  <c r="GK46" i="10"/>
  <c r="GL46" i="10" s="1"/>
  <c r="DB47" i="10"/>
  <c r="DC46" i="10"/>
  <c r="DD46" i="10" s="1"/>
  <c r="DE46" i="10" s="1"/>
  <c r="AW49" i="10"/>
  <c r="AX48" i="10"/>
  <c r="AY48" i="10" s="1"/>
  <c r="AZ48" i="10" s="1"/>
  <c r="Y46" i="10"/>
  <c r="Z46" i="10" s="1"/>
  <c r="AA46" i="10" s="1"/>
  <c r="X47" i="10"/>
  <c r="FQ48" i="10" l="1"/>
  <c r="FR47" i="10"/>
  <c r="FS47" i="10" s="1"/>
  <c r="AT47" i="10"/>
  <c r="AU47" i="10" s="1"/>
  <c r="AV47" i="10" s="1"/>
  <c r="AS48" i="10"/>
  <c r="EO49" i="10"/>
  <c r="EP48" i="10"/>
  <c r="EQ48" i="10" s="1"/>
  <c r="AC49" i="10"/>
  <c r="AD49" i="10" s="1"/>
  <c r="AE49" i="10" s="1"/>
  <c r="AB50" i="10"/>
  <c r="AJ48" i="10"/>
  <c r="AK47" i="10"/>
  <c r="AL47" i="10" s="1"/>
  <c r="AM47" i="10" s="1"/>
  <c r="DQ47" i="10"/>
  <c r="DR47" i="10" s="1"/>
  <c r="DP48" i="10"/>
  <c r="AF48" i="10"/>
  <c r="AG47" i="10"/>
  <c r="AH47" i="10" s="1"/>
  <c r="AI47" i="10" s="1"/>
  <c r="IR50" i="10"/>
  <c r="IS50" i="10" s="1"/>
  <c r="IQ51" i="10"/>
  <c r="IU47" i="10"/>
  <c r="IV47" i="10" s="1"/>
  <c r="IT48" i="10"/>
  <c r="FT49" i="10"/>
  <c r="FU48" i="10"/>
  <c r="FV48" i="10" s="1"/>
  <c r="GY48" i="10"/>
  <c r="GZ47" i="10"/>
  <c r="HA47" i="10" s="1"/>
  <c r="DJ48" i="10"/>
  <c r="DK47" i="10"/>
  <c r="DL47" i="10" s="1"/>
  <c r="AO47" i="10"/>
  <c r="AP47" i="10" s="1"/>
  <c r="AQ47" i="10" s="1"/>
  <c r="AN48" i="10"/>
  <c r="BA48" i="10"/>
  <c r="BB47" i="10"/>
  <c r="BC47" i="10" s="1"/>
  <c r="BD47" i="10" s="1"/>
  <c r="CU47" i="10"/>
  <c r="CV47" i="10" s="1"/>
  <c r="CW47" i="10" s="1"/>
  <c r="CT48" i="10"/>
  <c r="CH49" i="10"/>
  <c r="CI48" i="10"/>
  <c r="CJ48" i="10" s="1"/>
  <c r="CK48" i="10" s="1"/>
  <c r="T48" i="10"/>
  <c r="U47" i="10"/>
  <c r="V47" i="10" s="1"/>
  <c r="W47" i="10" s="1"/>
  <c r="CX49" i="10"/>
  <c r="CY48" i="10"/>
  <c r="CZ48" i="10" s="1"/>
  <c r="DA48" i="10" s="1"/>
  <c r="FA48" i="10"/>
  <c r="FB47" i="10"/>
  <c r="FC47" i="10" s="1"/>
  <c r="HX48" i="10"/>
  <c r="HY47" i="10"/>
  <c r="HZ47" i="10" s="1"/>
  <c r="GH47" i="10"/>
  <c r="GI47" i="10" s="1"/>
  <c r="GG48" i="10"/>
  <c r="GD48" i="10"/>
  <c r="GE47" i="10"/>
  <c r="GF47" i="10" s="1"/>
  <c r="CP50" i="10"/>
  <c r="CQ49" i="10"/>
  <c r="CR49" i="10" s="1"/>
  <c r="CS49" i="10" s="1"/>
  <c r="Y47" i="10"/>
  <c r="Z47" i="10" s="1"/>
  <c r="AA47" i="10" s="1"/>
  <c r="X48" i="10"/>
  <c r="EX48" i="10"/>
  <c r="EY47" i="10"/>
  <c r="EZ47" i="10" s="1"/>
  <c r="FW49" i="10"/>
  <c r="FX48" i="10"/>
  <c r="FY48" i="10" s="1"/>
  <c r="IW48" i="10"/>
  <c r="IX47" i="10"/>
  <c r="IY47" i="10" s="1"/>
  <c r="EB48" i="10"/>
  <c r="EC47" i="10"/>
  <c r="ED47" i="10" s="1"/>
  <c r="GK47" i="10"/>
  <c r="GL47" i="10" s="1"/>
  <c r="GJ48" i="10"/>
  <c r="EM51" i="10"/>
  <c r="EN51" i="10" s="1"/>
  <c r="EL52" i="10"/>
  <c r="EM52" i="10" s="1"/>
  <c r="EN52" i="10" s="1"/>
  <c r="D26" i="10" s="1"/>
  <c r="Q47" i="10"/>
  <c r="R47" i="10" s="1"/>
  <c r="S47" i="10" s="1"/>
  <c r="P48" i="10"/>
  <c r="CL48" i="10"/>
  <c r="CM47" i="10"/>
  <c r="CN47" i="10" s="1"/>
  <c r="CO47" i="10" s="1"/>
  <c r="DN47" i="10"/>
  <c r="DO47" i="10" s="1"/>
  <c r="DM48" i="10"/>
  <c r="EV47" i="10"/>
  <c r="EW47" i="10" s="1"/>
  <c r="EU48" i="10"/>
  <c r="DV48" i="10"/>
  <c r="DW47" i="10"/>
  <c r="DX47" i="10" s="1"/>
  <c r="L48" i="10"/>
  <c r="M47" i="10"/>
  <c r="N47" i="10" s="1"/>
  <c r="O47" i="10" s="1"/>
  <c r="IB49" i="10"/>
  <c r="IC48" i="10"/>
  <c r="ID48" i="10" s="1"/>
  <c r="HU48" i="10"/>
  <c r="HV47" i="10"/>
  <c r="HW47" i="10" s="1"/>
  <c r="IN48" i="10"/>
  <c r="IO47" i="10"/>
  <c r="IP47" i="10" s="1"/>
  <c r="AW50" i="10"/>
  <c r="AX49" i="10"/>
  <c r="AY49" i="10" s="1"/>
  <c r="AZ49" i="10" s="1"/>
  <c r="DB48" i="10"/>
  <c r="DC47" i="10"/>
  <c r="DD47" i="10" s="1"/>
  <c r="DE47" i="10" s="1"/>
  <c r="HF48" i="10"/>
  <c r="HG47" i="10"/>
  <c r="HH47" i="10" s="1"/>
  <c r="EG49" i="10"/>
  <c r="EH49" i="10" s="1"/>
  <c r="EF50" i="10"/>
  <c r="GV48" i="10"/>
  <c r="GW47" i="10"/>
  <c r="GX47" i="10" s="1"/>
  <c r="BZ49" i="10"/>
  <c r="CA48" i="10"/>
  <c r="CB48" i="10" s="1"/>
  <c r="CC48" i="10" s="1"/>
  <c r="BJ49" i="10"/>
  <c r="BK49" i="10" s="1"/>
  <c r="BL49" i="10" s="1"/>
  <c r="BI50" i="10"/>
  <c r="IK48" i="10"/>
  <c r="IL47" i="10"/>
  <c r="IM47" i="10" s="1"/>
  <c r="ER48" i="10"/>
  <c r="ES47" i="10"/>
  <c r="ET47" i="10" s="1"/>
  <c r="FL47" i="10"/>
  <c r="FM47" i="10" s="1"/>
  <c r="FK48" i="10"/>
  <c r="HJ49" i="10"/>
  <c r="HK49" i="10" s="1"/>
  <c r="HI50" i="10"/>
  <c r="EI50" i="10"/>
  <c r="EJ49" i="10"/>
  <c r="EK49" i="10" s="1"/>
  <c r="FH48" i="10"/>
  <c r="FI47" i="10"/>
  <c r="FJ47" i="10" s="1"/>
  <c r="CE47" i="10"/>
  <c r="CF47" i="10" s="1"/>
  <c r="CG47" i="10" s="1"/>
  <c r="CD48" i="10"/>
  <c r="GM48" i="10"/>
  <c r="GN47" i="10"/>
  <c r="GO47" i="10" s="1"/>
  <c r="BQ49" i="10"/>
  <c r="BR48" i="10"/>
  <c r="BS48" i="10" s="1"/>
  <c r="BT48" i="10" s="1"/>
  <c r="DS48" i="10"/>
  <c r="DT47" i="10"/>
  <c r="DU47" i="10" s="1"/>
  <c r="DH47" i="10"/>
  <c r="DI47" i="10" s="1"/>
  <c r="DG48" i="10"/>
  <c r="FE48" i="10"/>
  <c r="FF47" i="10"/>
  <c r="FG47" i="10" s="1"/>
  <c r="IE49" i="10"/>
  <c r="IF48" i="10"/>
  <c r="IG48" i="10" s="1"/>
  <c r="FN48" i="10"/>
  <c r="FO47" i="10"/>
  <c r="FP47" i="10" s="1"/>
  <c r="GS48" i="10"/>
  <c r="GT47" i="10"/>
  <c r="GU47" i="10" s="1"/>
  <c r="II48" i="10"/>
  <c r="IJ48" i="10" s="1"/>
  <c r="IH49" i="10"/>
  <c r="DZ47" i="10"/>
  <c r="EA47" i="10" s="1"/>
  <c r="DY48" i="10"/>
  <c r="HP47" i="10"/>
  <c r="HQ47" i="10" s="1"/>
  <c r="HO48" i="10"/>
  <c r="FZ50" i="10"/>
  <c r="GA49" i="10"/>
  <c r="GB49" i="10" s="1"/>
  <c r="HR48" i="10"/>
  <c r="HS47" i="10"/>
  <c r="HT47" i="10" s="1"/>
  <c r="HL49" i="10"/>
  <c r="HM48" i="10"/>
  <c r="HN48" i="10" s="1"/>
  <c r="GP49" i="10"/>
  <c r="GQ48" i="10"/>
  <c r="GR48" i="10" s="1"/>
  <c r="BF47" i="10"/>
  <c r="BG47" i="10" s="1"/>
  <c r="BH47" i="10" s="1"/>
  <c r="BE48" i="10"/>
  <c r="BN48" i="10"/>
  <c r="BO48" i="10" s="1"/>
  <c r="BP48" i="10" s="1"/>
  <c r="BM49" i="10"/>
  <c r="HC48" i="10"/>
  <c r="HD47" i="10"/>
  <c r="HE47" i="10" s="1"/>
  <c r="BV47" i="10"/>
  <c r="BW47" i="10" s="1"/>
  <c r="BX47" i="10" s="1"/>
  <c r="BU48" i="10"/>
  <c r="DY49" i="10" l="1"/>
  <c r="DZ48" i="10"/>
  <c r="EA48" i="10" s="1"/>
  <c r="P49" i="10"/>
  <c r="Q48" i="10"/>
  <c r="R48" i="10" s="1"/>
  <c r="S48" i="10" s="1"/>
  <c r="CT49" i="10"/>
  <c r="CU48" i="10"/>
  <c r="CV48" i="10" s="1"/>
  <c r="CW48" i="10" s="1"/>
  <c r="GE48" i="10"/>
  <c r="GF48" i="10" s="1"/>
  <c r="GD49" i="10"/>
  <c r="CA49" i="10"/>
  <c r="CB49" i="10" s="1"/>
  <c r="CC49" i="10" s="1"/>
  <c r="BZ50" i="10"/>
  <c r="AJ49" i="10"/>
  <c r="AK48" i="10"/>
  <c r="AL48" i="10" s="1"/>
  <c r="AM48" i="10" s="1"/>
  <c r="CM48" i="10"/>
  <c r="CN48" i="10" s="1"/>
  <c r="CO48" i="10" s="1"/>
  <c r="CL49" i="10"/>
  <c r="CQ50" i="10"/>
  <c r="CR50" i="10" s="1"/>
  <c r="CS50" i="10" s="1"/>
  <c r="CP51" i="10"/>
  <c r="AB51" i="10"/>
  <c r="AC50" i="10"/>
  <c r="AD50" i="10" s="1"/>
  <c r="AE50" i="10" s="1"/>
  <c r="HP48" i="10"/>
  <c r="HQ48" i="10" s="1"/>
  <c r="HO49" i="10"/>
  <c r="Y48" i="10"/>
  <c r="Z48" i="10" s="1"/>
  <c r="AA48" i="10" s="1"/>
  <c r="X49" i="10"/>
  <c r="AN49" i="10"/>
  <c r="AO48" i="10"/>
  <c r="AP48" i="10" s="1"/>
  <c r="AQ48" i="10" s="1"/>
  <c r="GQ49" i="10"/>
  <c r="GR49" i="10" s="1"/>
  <c r="GP50" i="10"/>
  <c r="FN49" i="10"/>
  <c r="FO48" i="10"/>
  <c r="FP48" i="10" s="1"/>
  <c r="FI48" i="10"/>
  <c r="FJ48" i="10" s="1"/>
  <c r="FH49" i="10"/>
  <c r="GW48" i="10"/>
  <c r="GX48" i="10" s="1"/>
  <c r="GV49" i="10"/>
  <c r="L49" i="10"/>
  <c r="M48" i="10"/>
  <c r="N48" i="10" s="1"/>
  <c r="O48" i="10" s="1"/>
  <c r="EC48" i="10"/>
  <c r="ED48" i="10" s="1"/>
  <c r="EB49" i="10"/>
  <c r="HY48" i="10"/>
  <c r="HZ48" i="10" s="1"/>
  <c r="HX49" i="10"/>
  <c r="DK48" i="10"/>
  <c r="DL48" i="10" s="1"/>
  <c r="DJ49" i="10"/>
  <c r="BV48" i="10"/>
  <c r="BW48" i="10" s="1"/>
  <c r="BX48" i="10" s="1"/>
  <c r="BU49" i="10"/>
  <c r="IQ52" i="10"/>
  <c r="IR52" i="10" s="1"/>
  <c r="IS52" i="10" s="1"/>
  <c r="G41" i="10" s="1"/>
  <c r="IR51" i="10"/>
  <c r="IS51" i="10" s="1"/>
  <c r="ER49" i="10"/>
  <c r="ES48" i="10"/>
  <c r="ET48" i="10" s="1"/>
  <c r="AG48" i="10"/>
  <c r="AH48" i="10" s="1"/>
  <c r="AI48" i="10" s="1"/>
  <c r="AF49" i="10"/>
  <c r="II49" i="10"/>
  <c r="IJ49" i="10" s="1"/>
  <c r="IH50" i="10"/>
  <c r="DP49" i="10"/>
  <c r="DQ48" i="10"/>
  <c r="DR48" i="10" s="1"/>
  <c r="DS49" i="10"/>
  <c r="DT48" i="10"/>
  <c r="DU48" i="10" s="1"/>
  <c r="IN49" i="10"/>
  <c r="IO48" i="10"/>
  <c r="IP48" i="10" s="1"/>
  <c r="BA49" i="10"/>
  <c r="BB48" i="10"/>
  <c r="BC48" i="10" s="1"/>
  <c r="BD48" i="10" s="1"/>
  <c r="CD49" i="10"/>
  <c r="CE48" i="10"/>
  <c r="CF48" i="10" s="1"/>
  <c r="CG48" i="10" s="1"/>
  <c r="HM49" i="10"/>
  <c r="HN49" i="10" s="1"/>
  <c r="HL50" i="10"/>
  <c r="IF49" i="10"/>
  <c r="IG49" i="10" s="1"/>
  <c r="IE50" i="10"/>
  <c r="EI51" i="10"/>
  <c r="EJ50" i="10"/>
  <c r="EK50" i="10" s="1"/>
  <c r="DV49" i="10"/>
  <c r="DW48" i="10"/>
  <c r="DX48" i="10" s="1"/>
  <c r="IX48" i="10"/>
  <c r="IY48" i="10" s="1"/>
  <c r="IW49" i="10"/>
  <c r="FA49" i="10"/>
  <c r="FB48" i="10"/>
  <c r="FC48" i="10" s="1"/>
  <c r="GZ48" i="10"/>
  <c r="HA48" i="10" s="1"/>
  <c r="GY49" i="10"/>
  <c r="EO50" i="10"/>
  <c r="EP49" i="10"/>
  <c r="EQ49" i="10" s="1"/>
  <c r="E27" i="5"/>
  <c r="J5" i="7"/>
  <c r="IC49" i="10"/>
  <c r="ID49" i="10" s="1"/>
  <c r="IB50" i="10"/>
  <c r="HI51" i="10"/>
  <c r="HJ50" i="10"/>
  <c r="HK50" i="10" s="1"/>
  <c r="EV48" i="10"/>
  <c r="EW48" i="10" s="1"/>
  <c r="EU49" i="10"/>
  <c r="AT48" i="10"/>
  <c r="AU48" i="10" s="1"/>
  <c r="AV48" i="10" s="1"/>
  <c r="AS49" i="10"/>
  <c r="AW51" i="10"/>
  <c r="AX50" i="10"/>
  <c r="AY50" i="10" s="1"/>
  <c r="AZ50" i="10" s="1"/>
  <c r="BM50" i="10"/>
  <c r="BN49" i="10"/>
  <c r="BO49" i="10" s="1"/>
  <c r="BP49" i="10" s="1"/>
  <c r="BI51" i="10"/>
  <c r="BJ50" i="10"/>
  <c r="BK50" i="10" s="1"/>
  <c r="BL50" i="10" s="1"/>
  <c r="HU49" i="10"/>
  <c r="HV48" i="10"/>
  <c r="HW48" i="10" s="1"/>
  <c r="BE49" i="10"/>
  <c r="BF48" i="10"/>
  <c r="BG48" i="10" s="1"/>
  <c r="BH48" i="10" s="1"/>
  <c r="GK48" i="10"/>
  <c r="GL48" i="10" s="1"/>
  <c r="GJ49" i="10"/>
  <c r="GS49" i="10"/>
  <c r="GT48" i="10"/>
  <c r="GU48" i="10" s="1"/>
  <c r="EF51" i="10"/>
  <c r="EG50" i="10"/>
  <c r="EH50" i="10" s="1"/>
  <c r="HR49" i="10"/>
  <c r="HS48" i="10"/>
  <c r="HT48" i="10" s="1"/>
  <c r="FE49" i="10"/>
  <c r="FF48" i="10"/>
  <c r="FG48" i="10" s="1"/>
  <c r="HF49" i="10"/>
  <c r="HG48" i="10"/>
  <c r="HH48" i="10" s="1"/>
  <c r="FW50" i="10"/>
  <c r="FX49" i="10"/>
  <c r="FY49" i="10" s="1"/>
  <c r="CX50" i="10"/>
  <c r="CY49" i="10"/>
  <c r="CZ49" i="10" s="1"/>
  <c r="DA49" i="10" s="1"/>
  <c r="FT50" i="10"/>
  <c r="FU49" i="10"/>
  <c r="FV49" i="10" s="1"/>
  <c r="CH50" i="10"/>
  <c r="CI49" i="10"/>
  <c r="CJ49" i="10" s="1"/>
  <c r="CK49" i="10" s="1"/>
  <c r="HC49" i="10"/>
  <c r="HD48" i="10"/>
  <c r="HE48" i="10" s="1"/>
  <c r="BQ50" i="10"/>
  <c r="BR49" i="10"/>
  <c r="BS49" i="10" s="1"/>
  <c r="BT49" i="10" s="1"/>
  <c r="GM49" i="10"/>
  <c r="GN48" i="10"/>
  <c r="GO48" i="10" s="1"/>
  <c r="DH48" i="10"/>
  <c r="DI48" i="10" s="1"/>
  <c r="DG49" i="10"/>
  <c r="FK49" i="10"/>
  <c r="FL48" i="10"/>
  <c r="FM48" i="10" s="1"/>
  <c r="DN48" i="10"/>
  <c r="DO48" i="10" s="1"/>
  <c r="DM49" i="10"/>
  <c r="IU48" i="10"/>
  <c r="IV48" i="10" s="1"/>
  <c r="IT49" i="10"/>
  <c r="IK49" i="10"/>
  <c r="IL48" i="10"/>
  <c r="IM48" i="10" s="1"/>
  <c r="GG49" i="10"/>
  <c r="GH48" i="10"/>
  <c r="GI48" i="10" s="1"/>
  <c r="FZ51" i="10"/>
  <c r="GA50" i="10"/>
  <c r="GB50" i="10" s="1"/>
  <c r="DB49" i="10"/>
  <c r="DC48" i="10"/>
  <c r="DD48" i="10" s="1"/>
  <c r="DE48" i="10" s="1"/>
  <c r="EY48" i="10"/>
  <c r="EZ48" i="10" s="1"/>
  <c r="EX49" i="10"/>
  <c r="U48" i="10"/>
  <c r="V48" i="10" s="1"/>
  <c r="W48" i="10" s="1"/>
  <c r="T49" i="10"/>
  <c r="FR48" i="10"/>
  <c r="FS48" i="10" s="1"/>
  <c r="FQ49" i="10"/>
  <c r="HM50" i="10" l="1"/>
  <c r="HN50" i="10" s="1"/>
  <c r="HL51" i="10"/>
  <c r="FI49" i="10"/>
  <c r="FJ49" i="10" s="1"/>
  <c r="FH50" i="10"/>
  <c r="CL50" i="10"/>
  <c r="CM49" i="10"/>
  <c r="CN49" i="10" s="1"/>
  <c r="CO49" i="10" s="1"/>
  <c r="AF50" i="10"/>
  <c r="AG49" i="10"/>
  <c r="AH49" i="10" s="1"/>
  <c r="AI49" i="10" s="1"/>
  <c r="BE50" i="10"/>
  <c r="BF49" i="10"/>
  <c r="BG49" i="10" s="1"/>
  <c r="BH49" i="10" s="1"/>
  <c r="EX50" i="10"/>
  <c r="EY49" i="10"/>
  <c r="EZ49" i="10" s="1"/>
  <c r="DH49" i="10"/>
  <c r="DI49" i="10" s="1"/>
  <c r="DG50" i="10"/>
  <c r="FN50" i="10"/>
  <c r="FO49" i="10"/>
  <c r="FP49" i="10" s="1"/>
  <c r="FF49" i="10"/>
  <c r="FG49" i="10" s="1"/>
  <c r="FE50" i="10"/>
  <c r="BA50" i="10"/>
  <c r="BB49" i="10"/>
  <c r="BC49" i="10" s="1"/>
  <c r="BD49" i="10" s="1"/>
  <c r="GV50" i="10"/>
  <c r="GW49" i="10"/>
  <c r="GX49" i="10" s="1"/>
  <c r="CX51" i="10"/>
  <c r="CY50" i="10"/>
  <c r="CZ50" i="10" s="1"/>
  <c r="DA50" i="10" s="1"/>
  <c r="AK49" i="10"/>
  <c r="AL49" i="10" s="1"/>
  <c r="AM49" i="10" s="1"/>
  <c r="AJ50" i="10"/>
  <c r="DK49" i="10"/>
  <c r="DL49" i="10" s="1"/>
  <c r="DJ50" i="10"/>
  <c r="GD50" i="10"/>
  <c r="GE49" i="10"/>
  <c r="GF49" i="10" s="1"/>
  <c r="HF50" i="10"/>
  <c r="HG49" i="10"/>
  <c r="HH49" i="10" s="1"/>
  <c r="BZ51" i="10"/>
  <c r="CA50" i="10"/>
  <c r="CB50" i="10" s="1"/>
  <c r="CC50" i="10" s="1"/>
  <c r="BQ51" i="10"/>
  <c r="BR50" i="10"/>
  <c r="BS50" i="10" s="1"/>
  <c r="BT50" i="10" s="1"/>
  <c r="HR50" i="10"/>
  <c r="HS49" i="10"/>
  <c r="HT49" i="10" s="1"/>
  <c r="AW52" i="10"/>
  <c r="AX52" i="10" s="1"/>
  <c r="AY52" i="10" s="1"/>
  <c r="AZ52" i="10" s="1"/>
  <c r="C11" i="10" s="1"/>
  <c r="AX51" i="10"/>
  <c r="AY51" i="10" s="1"/>
  <c r="AZ51" i="10" s="1"/>
  <c r="FA50" i="10"/>
  <c r="FB49" i="10"/>
  <c r="FC49" i="10" s="1"/>
  <c r="IN50" i="10"/>
  <c r="IO49" i="10"/>
  <c r="IP49" i="10" s="1"/>
  <c r="AN50" i="10"/>
  <c r="AO49" i="10"/>
  <c r="AP49" i="10" s="1"/>
  <c r="AQ49" i="10" s="1"/>
  <c r="IF50" i="10"/>
  <c r="IG50" i="10" s="1"/>
  <c r="IE51" i="10"/>
  <c r="CE49" i="10"/>
  <c r="CF49" i="10" s="1"/>
  <c r="CG49" i="10" s="1"/>
  <c r="CD50" i="10"/>
  <c r="GM50" i="10"/>
  <c r="GN49" i="10"/>
  <c r="GO49" i="10" s="1"/>
  <c r="BM51" i="10"/>
  <c r="BN50" i="10"/>
  <c r="BO50" i="10" s="1"/>
  <c r="BP50" i="10" s="1"/>
  <c r="AS50" i="10"/>
  <c r="AT49" i="10"/>
  <c r="AU49" i="10" s="1"/>
  <c r="AV49" i="10" s="1"/>
  <c r="GY50" i="10"/>
  <c r="GZ49" i="10"/>
  <c r="HA49" i="10" s="1"/>
  <c r="DC49" i="10"/>
  <c r="DD49" i="10" s="1"/>
  <c r="DE49" i="10" s="1"/>
  <c r="DB50" i="10"/>
  <c r="GH49" i="10"/>
  <c r="GI49" i="10" s="1"/>
  <c r="GG50" i="10"/>
  <c r="HC50" i="10"/>
  <c r="HD49" i="10"/>
  <c r="HE49" i="10" s="1"/>
  <c r="EG51" i="10"/>
  <c r="EH51" i="10" s="1"/>
  <c r="EF52" i="10"/>
  <c r="EG52" i="10" s="1"/>
  <c r="EH52" i="10" s="1"/>
  <c r="B26" i="10" s="1"/>
  <c r="DS50" i="10"/>
  <c r="DT49" i="10"/>
  <c r="DU49" i="10" s="1"/>
  <c r="CU49" i="10"/>
  <c r="CV49" i="10" s="1"/>
  <c r="CW49" i="10" s="1"/>
  <c r="CT50" i="10"/>
  <c r="CP52" i="10"/>
  <c r="CQ52" i="10" s="1"/>
  <c r="CR52" i="10" s="1"/>
  <c r="CS52" i="10" s="1"/>
  <c r="D14" i="10" s="1"/>
  <c r="CQ51" i="10"/>
  <c r="CR51" i="10" s="1"/>
  <c r="CS51" i="10" s="1"/>
  <c r="BV49" i="10"/>
  <c r="BW49" i="10" s="1"/>
  <c r="BX49" i="10" s="1"/>
  <c r="BU50" i="10"/>
  <c r="EU50" i="10"/>
  <c r="EV49" i="10"/>
  <c r="EW49" i="10" s="1"/>
  <c r="EB50" i="10"/>
  <c r="EC49" i="10"/>
  <c r="ED49" i="10" s="1"/>
  <c r="HO50" i="10"/>
  <c r="HP49" i="10"/>
  <c r="HQ49" i="10" s="1"/>
  <c r="FW51" i="10"/>
  <c r="FX50" i="10"/>
  <c r="FY50" i="10" s="1"/>
  <c r="ER50" i="10"/>
  <c r="ES49" i="10"/>
  <c r="ET49" i="10" s="1"/>
  <c r="EP50" i="10"/>
  <c r="EQ50" i="10" s="1"/>
  <c r="EO51" i="10"/>
  <c r="HY49" i="10"/>
  <c r="HZ49" i="10" s="1"/>
  <c r="HX50" i="10"/>
  <c r="IK50" i="10"/>
  <c r="IL49" i="10"/>
  <c r="IM49" i="10" s="1"/>
  <c r="CH51" i="10"/>
  <c r="CI50" i="10"/>
  <c r="CJ50" i="10" s="1"/>
  <c r="CK50" i="10" s="1"/>
  <c r="GT49" i="10"/>
  <c r="GU49" i="10" s="1"/>
  <c r="GS50" i="10"/>
  <c r="DV50" i="10"/>
  <c r="DW49" i="10"/>
  <c r="DX49" i="10" s="1"/>
  <c r="DP50" i="10"/>
  <c r="DQ49" i="10"/>
  <c r="DR49" i="10" s="1"/>
  <c r="P50" i="10"/>
  <c r="Q49" i="10"/>
  <c r="R49" i="10" s="1"/>
  <c r="S49" i="10" s="1"/>
  <c r="DM50" i="10"/>
  <c r="DN49" i="10"/>
  <c r="DO49" i="10" s="1"/>
  <c r="N8" i="7"/>
  <c r="M30" i="5"/>
  <c r="GQ50" i="10"/>
  <c r="GR50" i="10" s="1"/>
  <c r="GP51" i="10"/>
  <c r="IX49" i="10"/>
  <c r="IY49" i="10" s="1"/>
  <c r="IW50" i="10"/>
  <c r="IT50" i="10"/>
  <c r="IU49" i="10"/>
  <c r="IV49" i="10" s="1"/>
  <c r="GK49" i="10"/>
  <c r="GL49" i="10" s="1"/>
  <c r="GJ50" i="10"/>
  <c r="II50" i="10"/>
  <c r="IJ50" i="10" s="1"/>
  <c r="IH51" i="10"/>
  <c r="FQ50" i="10"/>
  <c r="FR49" i="10"/>
  <c r="FS49" i="10" s="1"/>
  <c r="IB51" i="10"/>
  <c r="IC50" i="10"/>
  <c r="ID50" i="10" s="1"/>
  <c r="T50" i="10"/>
  <c r="U49" i="10"/>
  <c r="V49" i="10" s="1"/>
  <c r="W49" i="10" s="1"/>
  <c r="FK50" i="10"/>
  <c r="FL49" i="10"/>
  <c r="FM49" i="10" s="1"/>
  <c r="HU50" i="10"/>
  <c r="HV49" i="10"/>
  <c r="HW49" i="10" s="1"/>
  <c r="BI52" i="10"/>
  <c r="BJ52" i="10" s="1"/>
  <c r="BK52" i="10" s="1"/>
  <c r="BL52" i="10" s="1"/>
  <c r="BJ51" i="10"/>
  <c r="BK51" i="10" s="1"/>
  <c r="BL51" i="10" s="1"/>
  <c r="FZ52" i="10"/>
  <c r="GA52" i="10" s="1"/>
  <c r="GB52" i="10" s="1"/>
  <c r="I30" i="10" s="1"/>
  <c r="GA51" i="10"/>
  <c r="GB51" i="10" s="1"/>
  <c r="Y49" i="10"/>
  <c r="Z49" i="10" s="1"/>
  <c r="AA49" i="10" s="1"/>
  <c r="X50" i="10"/>
  <c r="FT51" i="10"/>
  <c r="FU50" i="10"/>
  <c r="FV50" i="10" s="1"/>
  <c r="HI52" i="10"/>
  <c r="HJ52" i="10" s="1"/>
  <c r="HK52" i="10" s="1"/>
  <c r="HJ51" i="10"/>
  <c r="HK51" i="10" s="1"/>
  <c r="EJ51" i="10"/>
  <c r="EK51" i="10" s="1"/>
  <c r="EI52" i="10"/>
  <c r="EJ52" i="10" s="1"/>
  <c r="EK52" i="10" s="1"/>
  <c r="C26" i="10" s="1"/>
  <c r="L50" i="10"/>
  <c r="M49" i="10"/>
  <c r="N49" i="10" s="1"/>
  <c r="O49" i="10" s="1"/>
  <c r="AB52" i="10"/>
  <c r="AC52" i="10" s="1"/>
  <c r="AD52" i="10" s="1"/>
  <c r="AE52" i="10" s="1"/>
  <c r="B14" i="10" s="1"/>
  <c r="AC51" i="10"/>
  <c r="AD51" i="10" s="1"/>
  <c r="AE51" i="10" s="1"/>
  <c r="DY50" i="10"/>
  <c r="DZ49" i="10"/>
  <c r="EA49" i="10" s="1"/>
  <c r="GG51" i="10" l="1"/>
  <c r="GH50" i="10"/>
  <c r="GI50" i="10" s="1"/>
  <c r="DG51" i="10"/>
  <c r="DH50" i="10"/>
  <c r="DI50" i="10" s="1"/>
  <c r="IT51" i="10"/>
  <c r="IU50" i="10"/>
  <c r="IV50" i="10" s="1"/>
  <c r="IW51" i="10"/>
  <c r="IX50" i="10"/>
  <c r="IY50" i="10" s="1"/>
  <c r="DB51" i="10"/>
  <c r="DC50" i="10"/>
  <c r="DD50" i="10" s="1"/>
  <c r="DE50" i="10" s="1"/>
  <c r="DK50" i="10"/>
  <c r="DL50" i="10" s="1"/>
  <c r="DJ51" i="10"/>
  <c r="F7" i="7"/>
  <c r="C15" i="5"/>
  <c r="GP52" i="10"/>
  <c r="GQ52" i="10" s="1"/>
  <c r="GR52" i="10" s="1"/>
  <c r="GQ51" i="10"/>
  <c r="GR51" i="10" s="1"/>
  <c r="BU51" i="10"/>
  <c r="BV50" i="10"/>
  <c r="BW50" i="10" s="1"/>
  <c r="BX50" i="10" s="1"/>
  <c r="AJ51" i="10"/>
  <c r="AK50" i="10"/>
  <c r="AL50" i="10" s="1"/>
  <c r="AM50" i="10" s="1"/>
  <c r="IE52" i="10"/>
  <c r="IF52" i="10" s="1"/>
  <c r="IG52" i="10" s="1"/>
  <c r="C41" i="10" s="1"/>
  <c r="IF51" i="10"/>
  <c r="IG51" i="10" s="1"/>
  <c r="GD51" i="10"/>
  <c r="GE50" i="10"/>
  <c r="GF50" i="10" s="1"/>
  <c r="CI51" i="10"/>
  <c r="CJ51" i="10" s="1"/>
  <c r="CK51" i="10" s="1"/>
  <c r="CH52" i="10"/>
  <c r="CI52" i="10" s="1"/>
  <c r="CJ52" i="10" s="1"/>
  <c r="CK52" i="10" s="1"/>
  <c r="D12" i="10" s="1"/>
  <c r="EX51" i="10"/>
  <c r="EY50" i="10"/>
  <c r="EZ50" i="10" s="1"/>
  <c r="M50" i="10"/>
  <c r="N50" i="10" s="1"/>
  <c r="O50" i="10" s="1"/>
  <c r="L51" i="10"/>
  <c r="FL50" i="10"/>
  <c r="FM50" i="10" s="1"/>
  <c r="FK51" i="10"/>
  <c r="IK51" i="10"/>
  <c r="IL50" i="10"/>
  <c r="IM50" i="10" s="1"/>
  <c r="GY51" i="10"/>
  <c r="GZ50" i="10"/>
  <c r="HA50" i="10" s="1"/>
  <c r="FA51" i="10"/>
  <c r="FB50" i="10"/>
  <c r="FC50" i="10" s="1"/>
  <c r="BF50" i="10"/>
  <c r="BG50" i="10" s="1"/>
  <c r="BH50" i="10" s="1"/>
  <c r="BE51" i="10"/>
  <c r="J4" i="7"/>
  <c r="E26" i="5"/>
  <c r="HX51" i="10"/>
  <c r="HY50" i="10"/>
  <c r="HZ50" i="10" s="1"/>
  <c r="EU51" i="10"/>
  <c r="EV50" i="10"/>
  <c r="EW50" i="10" s="1"/>
  <c r="IO50" i="10"/>
  <c r="IP50" i="10" s="1"/>
  <c r="IN51" i="10"/>
  <c r="FO50" i="10"/>
  <c r="FP50" i="10" s="1"/>
  <c r="FN51" i="10"/>
  <c r="DY51" i="10"/>
  <c r="DZ50" i="10"/>
  <c r="EA50" i="10" s="1"/>
  <c r="AO50" i="10"/>
  <c r="AP50" i="10" s="1"/>
  <c r="AQ50" i="10" s="1"/>
  <c r="AN51" i="10"/>
  <c r="H7" i="7"/>
  <c r="G15" i="5"/>
  <c r="EO52" i="10"/>
  <c r="EP52" i="10" s="1"/>
  <c r="EQ52" i="10" s="1"/>
  <c r="EP51" i="10"/>
  <c r="EQ51" i="10" s="1"/>
  <c r="IB52" i="10"/>
  <c r="IC52" i="10" s="1"/>
  <c r="ID52" i="10" s="1"/>
  <c r="B41" i="10" s="1"/>
  <c r="IC51" i="10"/>
  <c r="ID51" i="10" s="1"/>
  <c r="BM52" i="10"/>
  <c r="BN52" i="10" s="1"/>
  <c r="BO52" i="10" s="1"/>
  <c r="BP52" i="10" s="1"/>
  <c r="C15" i="10" s="1"/>
  <c r="BN51" i="10"/>
  <c r="BO51" i="10" s="1"/>
  <c r="BP51" i="10" s="1"/>
  <c r="GV51" i="10"/>
  <c r="GW50" i="10"/>
  <c r="GX50" i="10" s="1"/>
  <c r="CM50" i="10"/>
  <c r="CN50" i="10" s="1"/>
  <c r="CO50" i="10" s="1"/>
  <c r="CL51" i="10"/>
  <c r="HO51" i="10"/>
  <c r="HP50" i="10"/>
  <c r="HQ50" i="10" s="1"/>
  <c r="HU51" i="10"/>
  <c r="HV50" i="10"/>
  <c r="HW50" i="10" s="1"/>
  <c r="AF51" i="10"/>
  <c r="AG50" i="10"/>
  <c r="AH50" i="10" s="1"/>
  <c r="AI50" i="10" s="1"/>
  <c r="D37" i="10"/>
  <c r="FI50" i="10"/>
  <c r="FJ50" i="10" s="1"/>
  <c r="FH51" i="10"/>
  <c r="GK50" i="10"/>
  <c r="GL50" i="10" s="1"/>
  <c r="GJ51" i="10"/>
  <c r="C14" i="10"/>
  <c r="EC50" i="10"/>
  <c r="ED50" i="10" s="1"/>
  <c r="EB51" i="10"/>
  <c r="E12" i="5"/>
  <c r="G4" i="7"/>
  <c r="FT52" i="10"/>
  <c r="FU52" i="10" s="1"/>
  <c r="FV52" i="10" s="1"/>
  <c r="G30" i="10" s="1"/>
  <c r="FU51" i="10"/>
  <c r="FV51" i="10" s="1"/>
  <c r="FQ51" i="10"/>
  <c r="FR50" i="10"/>
  <c r="FS50" i="10" s="1"/>
  <c r="P51" i="10"/>
  <c r="Q50" i="10"/>
  <c r="R50" i="10" s="1"/>
  <c r="S50" i="10" s="1"/>
  <c r="ES50" i="10"/>
  <c r="ET50" i="10" s="1"/>
  <c r="ER51" i="10"/>
  <c r="DT50" i="10"/>
  <c r="DU50" i="10" s="1"/>
  <c r="DS51" i="10"/>
  <c r="GN50" i="10"/>
  <c r="GO50" i="10" s="1"/>
  <c r="GM51" i="10"/>
  <c r="BR51" i="10"/>
  <c r="BS51" i="10" s="1"/>
  <c r="BT51" i="10" s="1"/>
  <c r="BQ52" i="10"/>
  <c r="BR52" i="10" s="1"/>
  <c r="BS52" i="10" s="1"/>
  <c r="BT52" i="10" s="1"/>
  <c r="C16" i="10" s="1"/>
  <c r="BA51" i="10"/>
  <c r="BB50" i="10"/>
  <c r="BC50" i="10" s="1"/>
  <c r="BD50" i="10" s="1"/>
  <c r="DV51" i="10"/>
  <c r="DW50" i="10"/>
  <c r="DX50" i="10" s="1"/>
  <c r="HG50" i="10"/>
  <c r="HH50" i="10" s="1"/>
  <c r="HF51" i="10"/>
  <c r="CY51" i="10"/>
  <c r="CZ51" i="10" s="1"/>
  <c r="DA51" i="10" s="1"/>
  <c r="CX52" i="10"/>
  <c r="CY52" i="10" s="1"/>
  <c r="CZ52" i="10" s="1"/>
  <c r="DA52" i="10" s="1"/>
  <c r="D16" i="10" s="1"/>
  <c r="CT51" i="10"/>
  <c r="CU50" i="10"/>
  <c r="CV50" i="10" s="1"/>
  <c r="CW50" i="10" s="1"/>
  <c r="X51" i="10"/>
  <c r="Y50" i="10"/>
  <c r="Z50" i="10" s="1"/>
  <c r="AA50" i="10" s="1"/>
  <c r="II51" i="10"/>
  <c r="IJ51" i="10" s="1"/>
  <c r="IH52" i="10"/>
  <c r="II52" i="10" s="1"/>
  <c r="IJ52" i="10" s="1"/>
  <c r="D41" i="10" s="1"/>
  <c r="E25" i="5"/>
  <c r="J3" i="7"/>
  <c r="CD51" i="10"/>
  <c r="CE50" i="10"/>
  <c r="CF50" i="10" s="1"/>
  <c r="CG50" i="10" s="1"/>
  <c r="FF50" i="10"/>
  <c r="FG50" i="10" s="1"/>
  <c r="FE51" i="10"/>
  <c r="HL52" i="10"/>
  <c r="HM52" i="10" s="1"/>
  <c r="HN52" i="10" s="1"/>
  <c r="E37" i="10" s="1"/>
  <c r="HM51" i="10"/>
  <c r="HN51" i="10" s="1"/>
  <c r="G32" i="5"/>
  <c r="K10" i="7"/>
  <c r="HC51" i="10"/>
  <c r="HD50" i="10"/>
  <c r="HE50" i="10" s="1"/>
  <c r="GS51" i="10"/>
  <c r="GT50" i="10"/>
  <c r="GU50" i="10" s="1"/>
  <c r="U50" i="10"/>
  <c r="V50" i="10" s="1"/>
  <c r="W50" i="10" s="1"/>
  <c r="T51" i="10"/>
  <c r="AS51" i="10"/>
  <c r="AT50" i="10"/>
  <c r="AU50" i="10" s="1"/>
  <c r="AV50" i="10" s="1"/>
  <c r="DN50" i="10"/>
  <c r="DO50" i="10" s="1"/>
  <c r="DM51" i="10"/>
  <c r="HR51" i="10"/>
  <c r="HS50" i="10"/>
  <c r="HT50" i="10" s="1"/>
  <c r="DP51" i="10"/>
  <c r="DQ50" i="10"/>
  <c r="DR50" i="10" s="1"/>
  <c r="FW52" i="10"/>
  <c r="FX52" i="10" s="1"/>
  <c r="FY52" i="10" s="1"/>
  <c r="FX51" i="10"/>
  <c r="FY51" i="10" s="1"/>
  <c r="CA51" i="10"/>
  <c r="CB51" i="10" s="1"/>
  <c r="CC51" i="10" s="1"/>
  <c r="BZ52" i="10"/>
  <c r="CA52" i="10" s="1"/>
  <c r="CB52" i="10" s="1"/>
  <c r="CC52" i="10" s="1"/>
  <c r="D10" i="10" s="1"/>
  <c r="E17" i="5" l="1"/>
  <c r="G9" i="7"/>
  <c r="F33" i="10"/>
  <c r="L52" i="10"/>
  <c r="M52" i="10" s="1"/>
  <c r="N52" i="10" s="1"/>
  <c r="O52" i="10" s="1"/>
  <c r="B10" i="10" s="1"/>
  <c r="M51" i="10"/>
  <c r="N51" i="10" s="1"/>
  <c r="O51" i="10" s="1"/>
  <c r="G8" i="7"/>
  <c r="E16" i="5"/>
  <c r="DS52" i="10"/>
  <c r="DT52" i="10" s="1"/>
  <c r="DU52" i="10" s="1"/>
  <c r="F22" i="10" s="1"/>
  <c r="DT51" i="10"/>
  <c r="DU51" i="10" s="1"/>
  <c r="DJ52" i="10"/>
  <c r="DK52" i="10" s="1"/>
  <c r="DL52" i="10" s="1"/>
  <c r="DK51" i="10"/>
  <c r="DL51" i="10" s="1"/>
  <c r="FK52" i="10"/>
  <c r="FL52" i="10" s="1"/>
  <c r="FM52" i="10" s="1"/>
  <c r="FL51" i="10"/>
  <c r="FM51" i="10" s="1"/>
  <c r="AT51" i="10"/>
  <c r="AU51" i="10" s="1"/>
  <c r="AV51" i="10" s="1"/>
  <c r="AS52" i="10"/>
  <c r="AT52" i="10" s="1"/>
  <c r="AU52" i="10" s="1"/>
  <c r="AV52" i="10" s="1"/>
  <c r="C10" i="10" s="1"/>
  <c r="GK51" i="10"/>
  <c r="GL51" i="10" s="1"/>
  <c r="GJ52" i="10"/>
  <c r="GK52" i="10" s="1"/>
  <c r="GL52" i="10" s="1"/>
  <c r="Y51" i="10"/>
  <c r="Z51" i="10" s="1"/>
  <c r="AA51" i="10" s="1"/>
  <c r="X52" i="10"/>
  <c r="Y52" i="10" s="1"/>
  <c r="Z52" i="10" s="1"/>
  <c r="AA52" i="10" s="1"/>
  <c r="B13" i="10" s="1"/>
  <c r="H5" i="7"/>
  <c r="G13" i="5"/>
  <c r="IN52" i="10"/>
  <c r="IO52" i="10" s="1"/>
  <c r="IP52" i="10" s="1"/>
  <c r="F41" i="10" s="1"/>
  <c r="IO51" i="10"/>
  <c r="IP51" i="10" s="1"/>
  <c r="GW51" i="10"/>
  <c r="GX51" i="10" s="1"/>
  <c r="GV52" i="10"/>
  <c r="GW52" i="10" s="1"/>
  <c r="GX52" i="10" s="1"/>
  <c r="U51" i="10"/>
  <c r="V51" i="10" s="1"/>
  <c r="W51" i="10" s="1"/>
  <c r="T52" i="10"/>
  <c r="U52" i="10" s="1"/>
  <c r="V52" i="10" s="1"/>
  <c r="W52" i="10" s="1"/>
  <c r="B12" i="10" s="1"/>
  <c r="EV51" i="10"/>
  <c r="EW51" i="10" s="1"/>
  <c r="EU52" i="10"/>
  <c r="EV52" i="10" s="1"/>
  <c r="EW52" i="10" s="1"/>
  <c r="G26" i="10" s="1"/>
  <c r="GS52" i="10"/>
  <c r="GT52" i="10" s="1"/>
  <c r="GU52" i="10" s="1"/>
  <c r="GT51" i="10"/>
  <c r="GU51" i="10" s="1"/>
  <c r="E26" i="10"/>
  <c r="DC51" i="10"/>
  <c r="DD51" i="10" s="1"/>
  <c r="DE51" i="10" s="1"/>
  <c r="DB52" i="10"/>
  <c r="DC52" i="10" s="1"/>
  <c r="DD52" i="10" s="1"/>
  <c r="DE52" i="10" s="1"/>
  <c r="G17" i="5"/>
  <c r="H9" i="7"/>
  <c r="HY51" i="10"/>
  <c r="HZ51" i="10" s="1"/>
  <c r="HX52" i="10"/>
  <c r="HY52" i="10" s="1"/>
  <c r="HZ52" i="10" s="1"/>
  <c r="I37" i="10" s="1"/>
  <c r="AF52" i="10"/>
  <c r="AG52" i="10" s="1"/>
  <c r="AH52" i="10" s="1"/>
  <c r="AI52" i="10" s="1"/>
  <c r="AG51" i="10"/>
  <c r="AH51" i="10" s="1"/>
  <c r="AI51" i="10" s="1"/>
  <c r="GE51" i="10"/>
  <c r="GF51" i="10" s="1"/>
  <c r="GD52" i="10"/>
  <c r="GE52" i="10" s="1"/>
  <c r="GF52" i="10" s="1"/>
  <c r="B33" i="10" s="1"/>
  <c r="IW52" i="10"/>
  <c r="IX52" i="10" s="1"/>
  <c r="IY52" i="10" s="1"/>
  <c r="IX51" i="10"/>
  <c r="IY51" i="10" s="1"/>
  <c r="GM52" i="10"/>
  <c r="GN52" i="10" s="1"/>
  <c r="GO52" i="10" s="1"/>
  <c r="E33" i="10" s="1"/>
  <c r="GN51" i="10"/>
  <c r="GO51" i="10" s="1"/>
  <c r="HD51" i="10"/>
  <c r="HE51" i="10" s="1"/>
  <c r="HC52" i="10"/>
  <c r="HD52" i="10" s="1"/>
  <c r="HE52" i="10" s="1"/>
  <c r="B37" i="10" s="1"/>
  <c r="BE52" i="10"/>
  <c r="BF52" i="10" s="1"/>
  <c r="BG52" i="10" s="1"/>
  <c r="BH52" i="10" s="1"/>
  <c r="C13" i="10" s="1"/>
  <c r="BF51" i="10"/>
  <c r="BG51" i="10" s="1"/>
  <c r="BH51" i="10" s="1"/>
  <c r="AO51" i="10"/>
  <c r="AP51" i="10" s="1"/>
  <c r="AQ51" i="10" s="1"/>
  <c r="AN52" i="10"/>
  <c r="AO52" i="10" s="1"/>
  <c r="AP52" i="10" s="1"/>
  <c r="AQ52" i="10" s="1"/>
  <c r="B17" i="10" s="1"/>
  <c r="EY51" i="10"/>
  <c r="EZ51" i="10" s="1"/>
  <c r="EX52" i="10"/>
  <c r="EY52" i="10" s="1"/>
  <c r="EZ52" i="10" s="1"/>
  <c r="H26" i="10" s="1"/>
  <c r="K27" i="5"/>
  <c r="M5" i="7"/>
  <c r="N4" i="7"/>
  <c r="M26" i="5"/>
  <c r="IT52" i="10"/>
  <c r="IU52" i="10" s="1"/>
  <c r="IV52" i="10" s="1"/>
  <c r="IU51" i="10"/>
  <c r="IV51" i="10" s="1"/>
  <c r="DQ51" i="10"/>
  <c r="DR51" i="10" s="1"/>
  <c r="DP52" i="10"/>
  <c r="DQ52" i="10" s="1"/>
  <c r="DR52" i="10" s="1"/>
  <c r="FE52" i="10"/>
  <c r="FF52" i="10" s="1"/>
  <c r="FG52" i="10" s="1"/>
  <c r="FF51" i="10"/>
  <c r="FG51" i="10" s="1"/>
  <c r="EB52" i="10"/>
  <c r="EC52" i="10" s="1"/>
  <c r="ED52" i="10" s="1"/>
  <c r="I22" i="10" s="1"/>
  <c r="EC51" i="10"/>
  <c r="ED51" i="10" s="1"/>
  <c r="G7" i="7"/>
  <c r="E15" i="5"/>
  <c r="G11" i="5"/>
  <c r="H3" i="7"/>
  <c r="HG51" i="10"/>
  <c r="HH51" i="10" s="1"/>
  <c r="HF52" i="10"/>
  <c r="HG52" i="10" s="1"/>
  <c r="HH52" i="10" s="1"/>
  <c r="C37" i="10" s="1"/>
  <c r="FR51" i="10"/>
  <c r="FS51" i="10" s="1"/>
  <c r="FQ52" i="10"/>
  <c r="FR52" i="10" s="1"/>
  <c r="FS52" i="10" s="1"/>
  <c r="F30" i="10" s="1"/>
  <c r="DV52" i="10"/>
  <c r="DW52" i="10" s="1"/>
  <c r="DX52" i="10" s="1"/>
  <c r="DW51" i="10"/>
  <c r="DX51" i="10" s="1"/>
  <c r="G30" i="5"/>
  <c r="K8" i="7"/>
  <c r="HP51" i="10"/>
  <c r="HQ51" i="10" s="1"/>
  <c r="HO52" i="10"/>
  <c r="HP52" i="10" s="1"/>
  <c r="HQ52" i="10" s="1"/>
  <c r="F37" i="10" s="1"/>
  <c r="DZ51" i="10"/>
  <c r="EA51" i="10" s="1"/>
  <c r="DY52" i="10"/>
  <c r="DZ52" i="10" s="1"/>
  <c r="EA52" i="10" s="1"/>
  <c r="GY52" i="10"/>
  <c r="GZ52" i="10" s="1"/>
  <c r="HA52" i="10" s="1"/>
  <c r="GZ51" i="10"/>
  <c r="HA51" i="10" s="1"/>
  <c r="AJ52" i="10"/>
  <c r="AK52" i="10" s="1"/>
  <c r="AL52" i="10" s="1"/>
  <c r="AM52" i="10" s="1"/>
  <c r="AK51" i="10"/>
  <c r="AL51" i="10" s="1"/>
  <c r="AM51" i="10" s="1"/>
  <c r="DH51" i="10"/>
  <c r="DI51" i="10" s="1"/>
  <c r="DG52" i="10"/>
  <c r="DH52" i="10" s="1"/>
  <c r="DI52" i="10" s="1"/>
  <c r="B22" i="10" s="1"/>
  <c r="M27" i="5"/>
  <c r="N5" i="7"/>
  <c r="FH52" i="10"/>
  <c r="FI52" i="10" s="1"/>
  <c r="FJ52" i="10" s="1"/>
  <c r="FI51" i="10"/>
  <c r="FJ51" i="10" s="1"/>
  <c r="CU51" i="10"/>
  <c r="CV51" i="10" s="1"/>
  <c r="CW51" i="10" s="1"/>
  <c r="CT52" i="10"/>
  <c r="CU52" i="10" s="1"/>
  <c r="CV52" i="10" s="1"/>
  <c r="CW52" i="10" s="1"/>
  <c r="H30" i="10"/>
  <c r="P52" i="10"/>
  <c r="Q52" i="10" s="1"/>
  <c r="R52" i="10" s="1"/>
  <c r="S52" i="10" s="1"/>
  <c r="B11" i="10" s="1"/>
  <c r="Q51" i="10"/>
  <c r="R51" i="10" s="1"/>
  <c r="S51" i="10" s="1"/>
  <c r="HV51" i="10"/>
  <c r="HW51" i="10" s="1"/>
  <c r="HU52" i="10"/>
  <c r="HV52" i="10" s="1"/>
  <c r="HW52" i="10" s="1"/>
  <c r="H37" i="10" s="1"/>
  <c r="FA52" i="10"/>
  <c r="FB52" i="10" s="1"/>
  <c r="FC52" i="10" s="1"/>
  <c r="FB51" i="10"/>
  <c r="FC51" i="10" s="1"/>
  <c r="HR52" i="10"/>
  <c r="HS52" i="10" s="1"/>
  <c r="HT52" i="10" s="1"/>
  <c r="HS51" i="10"/>
  <c r="HT51" i="10" s="1"/>
  <c r="DN51" i="10"/>
  <c r="DO51" i="10" s="1"/>
  <c r="DM52" i="10"/>
  <c r="DN52" i="10" s="1"/>
  <c r="DO52" i="10" s="1"/>
  <c r="D22" i="10" s="1"/>
  <c r="CL52" i="10"/>
  <c r="CM52" i="10" s="1"/>
  <c r="CN52" i="10" s="1"/>
  <c r="CO52" i="10" s="1"/>
  <c r="D13" i="10" s="1"/>
  <c r="CM51" i="10"/>
  <c r="CN51" i="10" s="1"/>
  <c r="CO51" i="10" s="1"/>
  <c r="FO51" i="10"/>
  <c r="FP51" i="10" s="1"/>
  <c r="FN52" i="10"/>
  <c r="FO52" i="10" s="1"/>
  <c r="FP52" i="10" s="1"/>
  <c r="E30" i="10" s="1"/>
  <c r="M25" i="5"/>
  <c r="N3" i="7"/>
  <c r="ES51" i="10"/>
  <c r="ET51" i="10" s="1"/>
  <c r="ER52" i="10"/>
  <c r="ES52" i="10" s="1"/>
  <c r="ET52" i="10" s="1"/>
  <c r="F26" i="10" s="1"/>
  <c r="M6" i="7"/>
  <c r="K28" i="5"/>
  <c r="CE51" i="10"/>
  <c r="CF51" i="10" s="1"/>
  <c r="CG51" i="10" s="1"/>
  <c r="CD52" i="10"/>
  <c r="CE52" i="10" s="1"/>
  <c r="CF52" i="10" s="1"/>
  <c r="CG52" i="10" s="1"/>
  <c r="D11" i="10" s="1"/>
  <c r="BB51" i="10"/>
  <c r="BC51" i="10" s="1"/>
  <c r="BD51" i="10" s="1"/>
  <c r="BA52" i="10"/>
  <c r="BB52" i="10" s="1"/>
  <c r="BC52" i="10" s="1"/>
  <c r="BD52" i="10" s="1"/>
  <c r="C12" i="10" s="1"/>
  <c r="IL51" i="10"/>
  <c r="IM51" i="10" s="1"/>
  <c r="IK52" i="10"/>
  <c r="IL52" i="10" s="1"/>
  <c r="IM52" i="10" s="1"/>
  <c r="E41" i="10" s="1"/>
  <c r="BV51" i="10"/>
  <c r="BW51" i="10" s="1"/>
  <c r="BX51" i="10" s="1"/>
  <c r="BU52" i="10"/>
  <c r="BV52" i="10" s="1"/>
  <c r="BW52" i="10" s="1"/>
  <c r="BX52" i="10" s="1"/>
  <c r="GH51" i="10"/>
  <c r="GI51" i="10" s="1"/>
  <c r="GG52" i="10"/>
  <c r="GH52" i="10" s="1"/>
  <c r="GI52" i="10" s="1"/>
  <c r="C33" i="10" s="1"/>
  <c r="C17" i="10" l="1"/>
  <c r="C30" i="10"/>
  <c r="E22" i="10"/>
  <c r="G33" i="10"/>
  <c r="B30" i="10"/>
  <c r="G5" i="7"/>
  <c r="E13" i="5"/>
  <c r="K7" i="7"/>
  <c r="G29" i="5"/>
  <c r="I25" i="5"/>
  <c r="L3" i="7"/>
  <c r="C22" i="10"/>
  <c r="M7" i="7"/>
  <c r="K29" i="5"/>
  <c r="L6" i="7"/>
  <c r="I28" i="5"/>
  <c r="H33" i="10"/>
  <c r="H6" i="7"/>
  <c r="G14" i="5"/>
  <c r="I41" i="10"/>
  <c r="C29" i="5"/>
  <c r="I7" i="7"/>
  <c r="K25" i="5"/>
  <c r="M3" i="7"/>
  <c r="H41" i="10"/>
  <c r="B15" i="10"/>
  <c r="L4" i="7"/>
  <c r="I26" i="5"/>
  <c r="G12" i="5"/>
  <c r="H4" i="7"/>
  <c r="M10" i="7"/>
  <c r="K32" i="5"/>
  <c r="J6" i="7"/>
  <c r="E28" i="5"/>
  <c r="M4" i="7"/>
  <c r="K26" i="5"/>
  <c r="B16" i="10"/>
  <c r="E11" i="5"/>
  <c r="G3" i="7"/>
  <c r="D30" i="10"/>
  <c r="G37" i="10"/>
  <c r="I26" i="10"/>
  <c r="J7" i="7"/>
  <c r="E29" i="5"/>
  <c r="C18" i="5"/>
  <c r="F10" i="7"/>
  <c r="C11" i="5"/>
  <c r="F3" i="7"/>
  <c r="C27" i="5"/>
  <c r="I5" i="7"/>
  <c r="K31" i="5"/>
  <c r="M9" i="7"/>
  <c r="N7" i="7"/>
  <c r="M29" i="5"/>
  <c r="C12" i="5"/>
  <c r="F4" i="7"/>
  <c r="I33" i="10"/>
  <c r="F6" i="7"/>
  <c r="C14" i="5"/>
  <c r="L7" i="7"/>
  <c r="I29" i="5"/>
  <c r="E30" i="5"/>
  <c r="J8" i="7"/>
  <c r="F5" i="7"/>
  <c r="C13" i="5"/>
  <c r="C25" i="5"/>
  <c r="I3" i="7"/>
  <c r="J9" i="7"/>
  <c r="E31" i="5"/>
  <c r="K9" i="7"/>
  <c r="G31" i="5"/>
  <c r="H22" i="10"/>
  <c r="D17" i="10"/>
  <c r="K6" i="7"/>
  <c r="G28" i="5"/>
  <c r="N6" i="7"/>
  <c r="M28" i="5"/>
  <c r="G22" i="10"/>
  <c r="D15" i="10"/>
  <c r="I10" i="7"/>
  <c r="C32" i="5"/>
  <c r="G6" i="7"/>
  <c r="E14" i="5"/>
  <c r="D33" i="10"/>
  <c r="I4" i="7" l="1"/>
  <c r="C26" i="5"/>
  <c r="G16" i="5"/>
  <c r="H8" i="7"/>
  <c r="M31" i="5"/>
  <c r="N9" i="7"/>
  <c r="K5" i="7"/>
  <c r="G27" i="5"/>
  <c r="C6" i="7"/>
  <c r="E6" i="7"/>
  <c r="D6" i="7"/>
  <c r="D3" i="7"/>
  <c r="E3" i="7"/>
  <c r="C16" i="5"/>
  <c r="F8" i="7"/>
  <c r="C4" i="7"/>
  <c r="E4" i="7"/>
  <c r="C17" i="5"/>
  <c r="F9" i="7"/>
  <c r="G25" i="5"/>
  <c r="K3" i="7"/>
  <c r="C3" i="7" s="1"/>
  <c r="J10" i="7"/>
  <c r="E32" i="5"/>
  <c r="I9" i="7"/>
  <c r="C31" i="5"/>
  <c r="I27" i="5"/>
  <c r="L5" i="7"/>
  <c r="E5" i="7" s="1"/>
  <c r="M32" i="5"/>
  <c r="N10" i="7"/>
  <c r="I30" i="5"/>
  <c r="L8" i="7"/>
  <c r="C30" i="5"/>
  <c r="I8" i="7"/>
  <c r="L10" i="7"/>
  <c r="I32" i="5"/>
  <c r="E7" i="7"/>
  <c r="D7" i="7"/>
  <c r="C7" i="7"/>
  <c r="I6" i="7"/>
  <c r="C28" i="5"/>
  <c r="D5" i="7"/>
  <c r="C5" i="7"/>
  <c r="H10" i="7"/>
  <c r="G18" i="5"/>
  <c r="K4" i="7"/>
  <c r="D4" i="7" s="1"/>
  <c r="G26" i="5"/>
  <c r="K30" i="5"/>
  <c r="M8" i="7"/>
  <c r="L9" i="7"/>
  <c r="I31" i="5"/>
  <c r="G10" i="7"/>
  <c r="D10" i="7" s="1"/>
  <c r="E18" i="5"/>
  <c r="C10" i="7" l="1"/>
  <c r="E9" i="7"/>
  <c r="D9" i="7"/>
  <c r="C9" i="7"/>
  <c r="E10" i="7"/>
  <c r="C8" i="7"/>
  <c r="E8" i="7"/>
  <c r="D8" i="7"/>
</calcChain>
</file>

<file path=xl/sharedStrings.xml><?xml version="1.0" encoding="utf-8"?>
<sst xmlns="http://schemas.openxmlformats.org/spreadsheetml/2006/main" count="552" uniqueCount="177">
  <si>
    <t>Dijital ortamda toplanacak bu veriler kullanılarak her bir ders için MÜDEK raporları otomatik olarak hazırlanacak ve basılacaktır.</t>
  </si>
  <si>
    <t>Bu forma ek olarak her derse ait sınav soruları ile cevap anahtarları basılı olarak teslim edilmelidir.</t>
  </si>
  <si>
    <t>Bu dijital veriler kullanılarak her dönem, öğrenme çıktılarının kazandırılması ile ilgili özdeğerlendirme yapma imkanı olacaktır.</t>
  </si>
  <si>
    <t>Bu formlar, her ders için akts.hacettepe.edu.tr sayfasında tanımlanan başarı değerlendirme sistemi esas alınarak hazırlanmıştır. Her ders için değerlendirme sisteminde tanımlanan sınav, ödev, uygulama, laboratuar faaliyeti, alan çalışması, sunum ve proje sayılarına göre veri giriş alanı tanımlanmıştır.</t>
  </si>
  <si>
    <t>Sayfa</t>
  </si>
  <si>
    <t>Aşağıda her bir sayfa için girilmesi gereken bilgiler kısaca açıklanmıştır.</t>
  </si>
  <si>
    <t>Kapak</t>
  </si>
  <si>
    <t>Bu sayfada Ders Sorumlusu, Şube ve dersi alan öğrenci sayısı girilecektir.</t>
  </si>
  <si>
    <t>Sınavlar</t>
  </si>
  <si>
    <t>Bu sayfada ara sınavlar ile genel sınava katılan öğrenci sayıları, sınavlarda sorulan soru sayıları ve her soruda başarı notunun en az %50'sini alan öğrenci sayısı yazılacaktır.</t>
  </si>
  <si>
    <t>Bu sayfada, sınavlara katılan öğrenci sayısı, dersi alan toplam öğrenci sayısından fazla yazılmamalıdır.</t>
  </si>
  <si>
    <t>Benzer biçimde, her soruda başarılı öğrenci sayısı, sınava katılan öğrenci sayısından fazla olmamalıdır.</t>
  </si>
  <si>
    <t xml:space="preserve">Bu sayfa, en fazla 50 soru için tasarlanmıştır. </t>
  </si>
  <si>
    <t>Diğer Faaliyetler</t>
  </si>
  <si>
    <t>Sınavlar dışında, başarı ölçümünde dikkate alınan ödev, uygulama, laboratuar faaliyetleri, alan çalışması, sunum, proje uygulamaları gibi faaliyetler ile bilgiler bu sayfada girilecektir.</t>
  </si>
  <si>
    <t>Bu sayfada her faaliyet için değerlendirmede kullanılan toplam faaliyet sayısı, faaliyete katılan öğrenci sayıları ile her faaliyette başarı notunun en az %50'sini alan öğrencilerin sayısı girilecektir.</t>
  </si>
  <si>
    <t>Bu sayfada da girilecek öğrenci sayıları, dersi alan öğrenci sayısından fazla yazılmamalıdır.</t>
  </si>
  <si>
    <t>Ders Değerlendirme Raporu</t>
  </si>
  <si>
    <t>Bu sayfada, dersin öğrenme çıktıları ile başarı değerlendirme sistemi ilişkilendirilmektedir. Başarı değerlendirme sisteminde her sınav, ödev ve diğer değerlendirme faaliyetlerinin, dersin hangi öğrenme çıktısının kazandırılmasınını ölçmek amacıyla kullanıldığı yazılmalıdır. Bir öğrenme çıktısı kazanımı, her hangi bir değerlendirme faaliyetinde bir ya da daha fazla soru ile test edilmiş olabilir (bu durumda ilgili sorular "," ile ayrılarak yazılmalıdır). Diğer taraftan herhangi bir değerlendirme faaliyetinde, öğrenme çıktılarının biri ya da bir kısmının kazanımı test edilmemiş  olabilir.</t>
  </si>
  <si>
    <t>Her bir öğrenme çıktısı için başarı kazanım değerleri otomatik olarak hesaplanmaktadır.</t>
  </si>
  <si>
    <t>Başarı Dağılımı</t>
  </si>
  <si>
    <t>Bu sayfada öz değerlendirme raporunda kullanılmalk üzere, öğrencilerin not dağılımları ile her bir sınav için en düşük, en yüksek notlar ile %50 ve üzeri not alan öğrenci sayıları yazılacaktır.</t>
  </si>
  <si>
    <t>Öğrenme Çıktısı</t>
  </si>
  <si>
    <t xml:space="preserve">Bu sayfada, her bir öğrenme çıktısı için, her değerlendirme faaliyetinde elde edilen  başarı kazanım değerleri toplu olarak gösterilmektedir. Başarı kazanım değerlerinin en yüksek 10 değeri ile her bir öğrenme çıktısı için en az, en fazla ve ortalama başarı kazanım değerleri karşılaştırma amacıyla toplu olarak gösterilmiştir. </t>
  </si>
  <si>
    <t xml:space="preserve">Bu sayfada, öğrencilerin her bir öğrenme çıktısını kazanmalarında başarı ve başarısızlıklar ile ilgili değerlendirmenizi, başarısızlık varsa nedenleri ve yapılması gerekenler hakkında görüşlerinizi yazmanız beklenmektedir. </t>
  </si>
  <si>
    <t>Program Yeterliliği</t>
  </si>
  <si>
    <t xml:space="preserve">Bu sayfada, ders boyunca gözlem ve değerlendirmelerinize bağlı olarak, öğrencilerin bulundukları dönemde, öğretim programımızın Program Yeterliliklerini ne ölçüde kazandıklarını puanlamanız beklenmektedir. Puan bölümünde 1 (en kötü) ile 5 (en iyi) arasında bir değer seçilecektir. </t>
  </si>
  <si>
    <t>Bu anket ile öğrencilerin program yeterliliklerini kazanmalarının döneme bağlı gelişimleri değerlendirilebilecektir.</t>
  </si>
  <si>
    <t>Değerlendirme ve Planlar</t>
  </si>
  <si>
    <t>Derse ait öğrenme çıktılarının kazandırılmasında etkili olan olumlu/olumsuz faktörler bu sayfada değerlendirilmelidir. Etkili faktörlerin rolü ile ilgili açıklama, olumsuz etkilerin giderilmesi için iyileştirme önerileri ile başarı kazanım değerlerinin arttırılması için bir sonraki dönem için planlar listelenen her bir etken için belirtilmelidir. Listelenen etkenler dışında öğrenme çıktılarının sağlanmasında etkili olduğunu düşündüğünüz etkenleri de ekleyebilirsiniz.</t>
  </si>
  <si>
    <t>Hacettepe Üniversitesi</t>
  </si>
  <si>
    <t>Jeoloji Mühendisliği Bölümü</t>
  </si>
  <si>
    <t>Jeoloji Mühendisliği Programı</t>
  </si>
  <si>
    <t>JEO452</t>
  </si>
  <si>
    <t>MÜHENDİSLİK JEOLOJİSİ</t>
  </si>
  <si>
    <t>Ders Sorumlusu:</t>
  </si>
  <si>
    <t>Dersin Şubesi</t>
  </si>
  <si>
    <t>Dersi Alan Öğrenci Sayısı</t>
  </si>
  <si>
    <t>Dönem:</t>
  </si>
  <si>
    <t>2017-18 Bahar</t>
  </si>
  <si>
    <t>Dersin Kodu</t>
  </si>
  <si>
    <t>Şube</t>
  </si>
  <si>
    <t>Dersin Adı</t>
  </si>
  <si>
    <t>Öğretim Üyesi</t>
  </si>
  <si>
    <t>Sımavlar</t>
  </si>
  <si>
    <t>Ara Sınav - I</t>
  </si>
  <si>
    <t>Ara Sınav - II</t>
  </si>
  <si>
    <t>Genel Sınav</t>
  </si>
  <si>
    <t>Sınava Katılan Öğrenci Sayısı</t>
  </si>
  <si>
    <t>Sınavda Sorulan Soru Sayısı</t>
  </si>
  <si>
    <t>Soru No</t>
  </si>
  <si>
    <t>Başarı notunun en az %50'sini alan Öğrenci Sayısı</t>
  </si>
  <si>
    <t>Ödev</t>
  </si>
  <si>
    <t>Uygulama</t>
  </si>
  <si>
    <t>Laboratuar</t>
  </si>
  <si>
    <t>Alan Çalışması</t>
  </si>
  <si>
    <t xml:space="preserve">Sunum </t>
  </si>
  <si>
    <t>Proje</t>
  </si>
  <si>
    <t>Değerlendirilen Faaliyet Sayısı</t>
  </si>
  <si>
    <t>Katılan Öğrenci Sayısı</t>
  </si>
  <si>
    <t>Labaratuar No</t>
  </si>
  <si>
    <t>Alan Çalışması No</t>
  </si>
  <si>
    <t>Sunum No</t>
  </si>
  <si>
    <t>Sunum Yapan Öğrenci Sayısı</t>
  </si>
  <si>
    <t>Proje No</t>
  </si>
  <si>
    <t>Öğrenci Sayısı</t>
  </si>
  <si>
    <t>Başarı Kazanım Değeri Tablosu</t>
  </si>
  <si>
    <t>İlgili Sınav Soruları</t>
  </si>
  <si>
    <t>Başarı Kazanım Değeri</t>
  </si>
  <si>
    <t>1. "Mühendislik Jeolojisi"nin Jeoloji Mühendisliği mesleğinin uygulamalı bir dalı olduğunu ve hangi mühendislik alanlarıyla ilgili ne tür mühendislik sorunlarına katkıda bulunabileceklerini öğrenir.</t>
  </si>
  <si>
    <t>2. Mühendislik uygulamalarında (jeoloji, inşaat, maden) kaya malzemeleri ve kaya kütlelerinin özelliklerinin tayini ve bunların uygulamadaki önemi ve etkisi hakkında bilgi sahibi olmayı öğrenir.</t>
  </si>
  <si>
    <t>3. Mühendislik amaçlı saha araştırmalarında kullanılan yöntemleri ve bunların uygulanma amaçlarını öğrenir.</t>
  </si>
  <si>
    <t>4. Baraj, tünel ve şev gibi başlıca mühendislik yapıları ve kazılarında ve heyelanların gelişiminde jeolojinin etkisini ve önemini, bu yapılara yönelik mühendislik jeolojisi amaçlı çalışmaları, sorunları ve bunların çözümüne ve iyileştirilmesine yönelik başlıca yöntemleri öğrenir.</t>
  </si>
  <si>
    <t>5. Heyelanlar dışında kalan, deprem ve etkileri, çökme, şişme vd. gibi diğer jeolojik afetleri ve etkilerini öğrenir.</t>
  </si>
  <si>
    <t>6. Yapı inşasında kullanılan jeolojik birimlerin nasıl temin edildiğini ve bunların üretim ve kullanımını etkileyen faktörleri öğrenir.</t>
  </si>
  <si>
    <t>7. Bu konularla ilgili bilgi düzeylerini, sentez ve soruna çözüm getirme yeteneklerini geliştirir.</t>
  </si>
  <si>
    <t>Diğer Değerlendirme Faaliyetleri</t>
  </si>
  <si>
    <t>Ödevler</t>
  </si>
  <si>
    <t>Laboratuvar</t>
  </si>
  <si>
    <t>Sunum</t>
  </si>
  <si>
    <t>Faaliyet Sayısı</t>
  </si>
  <si>
    <t>İlgili Ödevler</t>
  </si>
  <si>
    <t>İlgili Uygulamalar</t>
  </si>
  <si>
    <t>İlgili Lab. Uygulamaları</t>
  </si>
  <si>
    <t>BAŞARI NOT DAĞILIMI</t>
  </si>
  <si>
    <t>Başarı Notu</t>
  </si>
  <si>
    <t>A1</t>
  </si>
  <si>
    <t>A2</t>
  </si>
  <si>
    <t>A3</t>
  </si>
  <si>
    <t>B1</t>
  </si>
  <si>
    <t>B2</t>
  </si>
  <si>
    <t>B3</t>
  </si>
  <si>
    <t>C1</t>
  </si>
  <si>
    <t>C2</t>
  </si>
  <si>
    <t>C3</t>
  </si>
  <si>
    <t>D</t>
  </si>
  <si>
    <t>F3</t>
  </si>
  <si>
    <t>F2</t>
  </si>
  <si>
    <t>F1</t>
  </si>
  <si>
    <t>Sınavlara Göre Başarı Dağılım</t>
  </si>
  <si>
    <t>En Yüksek Not</t>
  </si>
  <si>
    <t>En Düşük Not</t>
  </si>
  <si>
    <t>50 ve Üzeri Not Alan Öğrenci Sayısı</t>
  </si>
  <si>
    <t>1. Ara Sınav</t>
  </si>
  <si>
    <t>2. Ara Sınav</t>
  </si>
  <si>
    <t>BAŞARI KAZANIM DEĞERLERİ*</t>
  </si>
  <si>
    <t xml:space="preserve">Değerlendirme </t>
  </si>
  <si>
    <t>En Az</t>
  </si>
  <si>
    <t>En Fazla</t>
  </si>
  <si>
    <t>Ortalama</t>
  </si>
  <si>
    <t>Ara Sınav I</t>
  </si>
  <si>
    <t>Ara Sınav II</t>
  </si>
  <si>
    <t>*Bu değerler Sinavlar ve Diğer Faaliyetler sayfasında girilmiş değerlerin özeti olup değerlendirme sırasında yol göstermek amacıyla sunulmuştur. Bu alana yeniden değer girilmeyecektir.</t>
  </si>
  <si>
    <t>Puan</t>
  </si>
  <si>
    <t>1. Matematik, fen bilimleri ve ilgili mühendislik disiplinine özgü konularda yeterli bilgi birikimi kazanarak bu alanlardaki kuramsal ve uygulamalı bilgileri, karmaşık mühendislik problemlerinin çözümünde kullanabilme becerisi kazanır.</t>
  </si>
  <si>
    <t>2. Karmaşık mühendislik problemlerini bilimsel yöntemleri temel alarak tanımlama, formüle etme ve çözme becerisi kazanır; bu amaçla uygun analiz ve modelleme yöntemlerini seçme ve uygulama becerisine sahip olur.</t>
  </si>
  <si>
    <t>3. Karmaşık bir sistemi, süreci, cihazı veya ürünü gerçekçi kısıtlar ve koşullar altında, belirli gereksinimleri karşılayacak şekilde tasarlama becerisine sahip olur; bu amaçla modern tasarım yöntemlerini uygulama becerisi kazanır.</t>
  </si>
  <si>
    <t>4. Mühendislik uygulamalarında karşılaşılan karmaşık problemlerin bilimsel bakış açısı ile analizi ve çözümü için gerekli olan modern teknik ve araçları seçme ve kullanma becerisi kazanır; bilişim teknolojilerini etkin bir şekilde kullanma becerisi kazanır.</t>
  </si>
  <si>
    <t>5. Karmaşık mühendislik problemlerinin veya disipline özgü araştırma konularının incelenmesi için deney tasarlama, deney yapma, veri toplama, sonuçları analiz etme ve yorumlama becerisi kazanır.</t>
  </si>
  <si>
    <t>6. Disiplin içi ve çok disiplinli takımlarda etkin biçimde çalışabilme becerisi ile bireysel çalışma becerisi kazanır.</t>
  </si>
  <si>
    <t xml:space="preserve">7. Sözlü ve yazılı etkin iletişim kurma becerisi; en az bir yabancı dil bilgisi, etkin rapor yazma ve yazılı raporları anlama, tasarım ve üretim raporları hazırlayabilme, etkin sunum yapabilme, açık ve anlaşılır talimat verme ve alma becerisi kazanır.
</t>
  </si>
  <si>
    <t>8. Yaşam boyu öğrenmenin gerekliliği konusunda farkındalık; bilgiye erişebilme, bilim ve teknolojideki gelişmeleri izleme ve kendini sürekli yenileme becerisi kazanır.</t>
  </si>
  <si>
    <t>9. Etik ilkelerine uygun davranma, mesleki ve etik sorumluluk ve mühendislik uygulamalarında kullanılan standartlar hakkında bilgiye sahiptir.</t>
  </si>
  <si>
    <t>10. Proje yönetimi, risk yönetimi ve değişiklik yönetimi gibi, iş hayatındaki uygulamalar hakkında bilgi; girişimcilik, yenilikçilik hakkında farkındalık; sürdürülebilir kalkınma hakkında bilgiye sahiptir.</t>
  </si>
  <si>
    <t>11. Mühendislik uygulamalarının evrensel ve toplumsal boyutlarda sağlık, çevre ve güvenlik üzerindeki etkileri ve çağın mühendislik alanına yansıyan sorunları hakkında bilgi; mühendislik çözümlerinin hukuksal sonuçları konusunda farkındalık sağlar.</t>
  </si>
  <si>
    <t>DEĞERLENDİRME VE ÖNERİLER</t>
  </si>
  <si>
    <t>Etken</t>
  </si>
  <si>
    <t>Etki</t>
  </si>
  <si>
    <t>Açıklama</t>
  </si>
  <si>
    <t>Öneri</t>
  </si>
  <si>
    <t>Yeni Dönem için Planlar</t>
  </si>
  <si>
    <t>Derslik Koşulları</t>
  </si>
  <si>
    <t>Ders Araçları</t>
  </si>
  <si>
    <t>Yabancı Dil Eksikliği</t>
  </si>
  <si>
    <t>Önceki birikim eksikliği</t>
  </si>
  <si>
    <t>Temel Müh Dersleri</t>
  </si>
  <si>
    <t>Temel Jeoloji Desleri</t>
  </si>
  <si>
    <t>Dersin Saati</t>
  </si>
  <si>
    <t>Ders Süresi</t>
  </si>
  <si>
    <t>Öğrenci Sayısının Çokluğu</t>
  </si>
  <si>
    <t xml:space="preserve">Devamsızlık </t>
  </si>
  <si>
    <t>Öğrencilerin yazılı/sözlü ifade yeteneği</t>
  </si>
  <si>
    <t xml:space="preserve">Ezbercilik </t>
  </si>
  <si>
    <t>Yaratıcılık</t>
  </si>
  <si>
    <t>Diğer</t>
  </si>
  <si>
    <t>PY Seçim</t>
  </si>
  <si>
    <t>Yeterlilik</t>
  </si>
  <si>
    <t>AS1</t>
  </si>
  <si>
    <t>AS2</t>
  </si>
  <si>
    <t>GENEL SINAV</t>
  </si>
  <si>
    <t>ÖDEVLER</t>
  </si>
  <si>
    <t>UYGULAMALAR</t>
  </si>
  <si>
    <t>LABORATUAR</t>
  </si>
  <si>
    <t>ALAN ÇALIŞMASI</t>
  </si>
  <si>
    <t>SUNUM</t>
  </si>
  <si>
    <t>PROJE</t>
  </si>
  <si>
    <t>Etkili</t>
  </si>
  <si>
    <t>Hidrojeoloji Mühendisliği Programı</t>
  </si>
  <si>
    <t>Öğrenim Çıktısı 1</t>
  </si>
  <si>
    <t>Öğrenim Çıktısı 2</t>
  </si>
  <si>
    <t>Öğrenim Çıktısı 3</t>
  </si>
  <si>
    <t>Öğrenim Çıktısı 4</t>
  </si>
  <si>
    <t>Öğrenim Çıktısı 5</t>
  </si>
  <si>
    <t>Öğrenim Çıktısı 6</t>
  </si>
  <si>
    <t>Öğrenim Çıktısı 7</t>
  </si>
  <si>
    <t>Öğrenim Çıktısı 8</t>
  </si>
  <si>
    <t>Etkisiz</t>
  </si>
  <si>
    <t>Ayıraç</t>
  </si>
  <si>
    <t>Soru</t>
  </si>
  <si>
    <t>ÖS</t>
  </si>
  <si>
    <t>BN</t>
  </si>
  <si>
    <t>Güz</t>
  </si>
  <si>
    <t>Bahar</t>
  </si>
  <si>
    <t>BKD</t>
  </si>
  <si>
    <t>SINAVLAR</t>
  </si>
  <si>
    <t>ÖÇ</t>
  </si>
  <si>
    <t>GS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</si>
</sst>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4" x14ac:knownFonts="1">
    <font>
      <sz val="11"/>
      <color theme="1"/>
      <name val="Calibri"/>
      <family val="2"/>
      <scheme val="minor"/>
    </font>
    <font>
      <sz val="11"/>
      <color theme="1"/>
      <name val="Calibri"/>
      <family val="2"/>
      <scheme val="minor"/>
    </font>
    <font>
      <sz val="11"/>
      <color theme="0"/>
      <name val="Calibri"/>
      <family val="2"/>
      <scheme val="minor"/>
    </font>
    <font>
      <sz val="28"/>
      <color rgb="FF7030A0"/>
      <name val="Calibri"/>
      <family val="2"/>
      <scheme val="minor"/>
    </font>
    <font>
      <b/>
      <sz val="28"/>
      <color rgb="FF7030A0"/>
      <name val="Calibri"/>
      <family val="2"/>
      <scheme val="minor"/>
    </font>
    <font>
      <b/>
      <sz val="18"/>
      <color rgb="FF7030A0"/>
      <name val="Calibri"/>
      <family val="2"/>
      <scheme val="minor"/>
    </font>
    <font>
      <sz val="14"/>
      <color theme="1"/>
      <name val="Calibri"/>
      <family val="2"/>
      <scheme val="minor"/>
    </font>
    <font>
      <sz val="20"/>
      <color theme="1"/>
      <name val="Calibri"/>
      <family val="2"/>
      <scheme val="minor"/>
    </font>
    <font>
      <sz val="12"/>
      <color theme="0"/>
      <name val="Calibri"/>
      <family val="2"/>
      <scheme val="minor"/>
    </font>
    <font>
      <sz val="14"/>
      <color rgb="FF002060"/>
      <name val="Calibri"/>
      <family val="2"/>
      <scheme val="minor"/>
    </font>
    <font>
      <sz val="12"/>
      <color theme="1"/>
      <name val="Calibri"/>
      <family val="2"/>
      <scheme val="minor"/>
    </font>
    <font>
      <sz val="12"/>
      <color rgb="FF002060"/>
      <name val="Calibri"/>
      <family val="2"/>
      <scheme val="minor"/>
    </font>
    <font>
      <b/>
      <sz val="13"/>
      <color theme="3"/>
      <name val="Calibri"/>
      <family val="2"/>
      <scheme val="minor"/>
    </font>
    <font>
      <b/>
      <sz val="14"/>
      <name val="Calibri"/>
      <family val="2"/>
      <scheme val="minor"/>
    </font>
    <font>
      <sz val="14"/>
      <name val="Calibri"/>
      <family val="2"/>
      <scheme val="minor"/>
    </font>
    <font>
      <sz val="14"/>
      <color theme="0"/>
      <name val="Calibri"/>
      <family val="2"/>
      <scheme val="minor"/>
    </font>
    <font>
      <b/>
      <sz val="15"/>
      <color theme="3"/>
      <name val="Calibri"/>
      <family val="2"/>
      <scheme val="minor"/>
    </font>
    <font>
      <b/>
      <sz val="20"/>
      <color theme="3"/>
      <name val="Calibri"/>
      <family val="2"/>
      <scheme val="minor"/>
    </font>
    <font>
      <sz val="16"/>
      <color theme="0"/>
      <name val="Calibri"/>
      <family val="2"/>
      <scheme val="minor"/>
    </font>
    <font>
      <b/>
      <sz val="14"/>
      <color theme="1"/>
      <name val="Calibri"/>
      <family val="2"/>
      <scheme val="minor"/>
    </font>
    <font>
      <b/>
      <sz val="12"/>
      <color theme="1"/>
      <name val="Calibri"/>
      <family val="2"/>
      <scheme val="minor"/>
    </font>
    <font>
      <i/>
      <sz val="11"/>
      <color rgb="FF603F65"/>
      <name val="Calibri"/>
      <family val="2"/>
      <scheme val="minor"/>
    </font>
    <font>
      <sz val="12"/>
      <color rgb="FF000000"/>
      <name val="Calibri"/>
      <family val="2"/>
      <scheme val="minor"/>
    </font>
    <font>
      <b/>
      <sz val="24"/>
      <color theme="3"/>
      <name val="Calibri"/>
      <family val="2"/>
      <scheme val="minor"/>
    </font>
    <font>
      <sz val="16"/>
      <color theme="1"/>
      <name val="Calibri"/>
      <family val="2"/>
      <scheme val="minor"/>
    </font>
    <font>
      <b/>
      <sz val="14"/>
      <color theme="0"/>
      <name val="Calibri"/>
      <family val="2"/>
      <scheme val="minor"/>
    </font>
    <font>
      <sz val="16"/>
      <name val="Calibri"/>
      <family val="2"/>
      <scheme val="minor"/>
    </font>
    <font>
      <i/>
      <sz val="12"/>
      <color rgb="FF603F65"/>
      <name val="Calibri"/>
      <family val="2"/>
      <scheme val="minor"/>
    </font>
    <font>
      <sz val="12"/>
      <name val="Calibri"/>
      <family val="2"/>
      <scheme val="minor"/>
    </font>
    <font>
      <b/>
      <sz val="16"/>
      <color theme="0"/>
      <name val="Calibri"/>
      <family val="2"/>
      <scheme val="minor"/>
    </font>
    <font>
      <b/>
      <sz val="16"/>
      <color theme="1"/>
      <name val="Calibri"/>
      <family val="2"/>
      <scheme val="minor"/>
    </font>
    <font>
      <sz val="22"/>
      <color theme="4" tint="0.79998168889431442"/>
      <name val="Calibri"/>
      <family val="2"/>
      <scheme val="minor"/>
    </font>
    <font>
      <i/>
      <sz val="12"/>
      <color theme="1"/>
      <name val="Calibri"/>
      <family val="2"/>
      <scheme val="minor"/>
    </font>
    <font>
      <sz val="11"/>
      <color rgb="FFFF0000"/>
      <name val="Calibri"/>
      <family val="2"/>
      <scheme val="minor"/>
    </font>
  </fonts>
  <fills count="34">
    <fill>
      <patternFill patternType="none"/>
    </fill>
    <fill>
      <patternFill patternType="gray125"/>
    </fill>
    <fill>
      <patternFill patternType="solid">
        <fgColor rgb="FFFFFFCC"/>
      </patternFill>
    </fill>
    <fill>
      <patternFill patternType="solid">
        <fgColor theme="4"/>
      </patternFill>
    </fill>
    <fill>
      <patternFill patternType="solid">
        <fgColor theme="4" tint="0.39997558519241921"/>
        <bgColor indexed="65"/>
      </patternFill>
    </fill>
    <fill>
      <patternFill patternType="solid">
        <fgColor theme="8"/>
      </patternFill>
    </fill>
    <fill>
      <patternFill patternType="solid">
        <fgColor theme="8" tint="0.79998168889431442"/>
        <bgColor indexed="65"/>
      </patternFill>
    </fill>
    <fill>
      <patternFill patternType="solid">
        <fgColor theme="7"/>
        <bgColor indexed="64"/>
      </patternFill>
    </fill>
    <fill>
      <patternFill patternType="solid">
        <fgColor rgb="FF92D050"/>
        <bgColor indexed="64"/>
      </patternFill>
    </fill>
    <fill>
      <patternFill patternType="solid">
        <fgColor rgb="FF002060"/>
        <bgColor indexed="64"/>
      </patternFill>
    </fill>
    <fill>
      <patternFill patternType="solid">
        <fgColor rgb="FF7030A0"/>
        <bgColor indexed="64"/>
      </patternFill>
    </fill>
    <fill>
      <patternFill patternType="solid">
        <fgColor rgb="FFC00000"/>
        <bgColor indexed="64"/>
      </patternFill>
    </fill>
    <fill>
      <patternFill patternType="solid">
        <fgColor rgb="FFFF0000"/>
        <bgColor indexed="64"/>
      </patternFill>
    </fill>
    <fill>
      <patternFill patternType="solid">
        <fgColor theme="5"/>
        <bgColor indexed="64"/>
      </patternFill>
    </fill>
    <fill>
      <patternFill patternType="solid">
        <fgColor rgb="FFB28BFF"/>
        <bgColor indexed="64"/>
      </patternFill>
    </fill>
    <fill>
      <patternFill patternType="solid">
        <fgColor rgb="FF93E3FF"/>
        <bgColor indexed="64"/>
      </patternFill>
    </fill>
    <fill>
      <patternFill patternType="solid">
        <fgColor rgb="FF43C0FF"/>
        <bgColor indexed="64"/>
      </patternFill>
    </fill>
    <fill>
      <patternFill patternType="solid">
        <fgColor rgb="FF66CCFF"/>
        <bgColor indexed="64"/>
      </patternFill>
    </fill>
    <fill>
      <patternFill patternType="solid">
        <fgColor rgb="FF8DCADB"/>
        <bgColor indexed="64"/>
      </patternFill>
    </fill>
    <fill>
      <patternFill patternType="solid">
        <fgColor rgb="FFB7DDE8"/>
        <bgColor indexed="64"/>
      </patternFill>
    </fill>
    <fill>
      <patternFill patternType="solid">
        <fgColor theme="4"/>
        <bgColor indexed="64"/>
      </patternFill>
    </fill>
    <fill>
      <patternFill patternType="solid">
        <fgColor rgb="FF93E3FF"/>
        <bgColor rgb="FF000000"/>
      </patternFill>
    </fill>
    <fill>
      <patternFill patternType="solid">
        <fgColor theme="4"/>
        <bgColor theme="4"/>
      </patternFill>
    </fill>
    <fill>
      <patternFill patternType="solid">
        <fgColor theme="4" tint="0.79998168889431442"/>
        <bgColor theme="4" tint="0.79998168889431442"/>
      </patternFill>
    </fill>
    <fill>
      <patternFill patternType="solid">
        <fgColor theme="0" tint="-0.14999847407452621"/>
        <bgColor indexed="64"/>
      </patternFill>
    </fill>
    <fill>
      <patternFill patternType="solid">
        <fgColor rgb="FF9966FF"/>
        <bgColor indexed="64"/>
      </patternFill>
    </fill>
    <fill>
      <patternFill patternType="solid">
        <fgColor rgb="FFCCCCFF"/>
        <bgColor indexed="64"/>
      </patternFill>
    </fill>
    <fill>
      <patternFill patternType="solid">
        <fgColor theme="8" tint="-0.499984740745262"/>
        <bgColor indexed="64"/>
      </patternFill>
    </fill>
    <fill>
      <patternFill patternType="solid">
        <fgColor rgb="FF5A7FCA"/>
        <bgColor indexed="64"/>
      </patternFill>
    </fill>
    <fill>
      <patternFill patternType="solid">
        <fgColor theme="0"/>
        <bgColor indexed="64"/>
      </patternFill>
    </fill>
    <fill>
      <patternFill patternType="solid">
        <fgColor rgb="FFFFFF00"/>
        <bgColor indexed="64"/>
      </patternFill>
    </fill>
    <fill>
      <patternFill patternType="solid">
        <fgColor rgb="FFCCFFFF"/>
        <bgColor indexed="64"/>
      </patternFill>
    </fill>
    <fill>
      <patternFill patternType="solid">
        <fgColor rgb="FFDCB9FF"/>
        <bgColor indexed="64"/>
      </patternFill>
    </fill>
    <fill>
      <patternFill patternType="solid">
        <fgColor theme="5" tint="0.59999389629810485"/>
        <bgColor indexed="64"/>
      </patternFill>
    </fill>
  </fills>
  <borders count="99">
    <border>
      <left/>
      <right/>
      <top/>
      <bottom/>
      <diagonal/>
    </border>
    <border>
      <left/>
      <right/>
      <top/>
      <bottom style="thick">
        <color theme="4"/>
      </bottom>
      <diagonal/>
    </border>
    <border>
      <left/>
      <right/>
      <top/>
      <bottom style="thick">
        <color theme="4" tint="0.499984740745262"/>
      </bottom>
      <diagonal/>
    </border>
    <border>
      <left style="thin">
        <color rgb="FFB2B2B2"/>
      </left>
      <right style="thin">
        <color rgb="FFB2B2B2"/>
      </right>
      <top style="thin">
        <color rgb="FFB2B2B2"/>
      </top>
      <bottom style="thin">
        <color rgb="FFB2B2B2"/>
      </bottom>
      <diagonal/>
    </border>
    <border>
      <left style="medium">
        <color theme="7"/>
      </left>
      <right/>
      <top style="medium">
        <color theme="7"/>
      </top>
      <bottom style="medium">
        <color theme="7"/>
      </bottom>
      <diagonal/>
    </border>
    <border>
      <left/>
      <right style="medium">
        <color theme="7"/>
      </right>
      <top style="medium">
        <color theme="7"/>
      </top>
      <bottom style="medium">
        <color theme="7"/>
      </bottom>
      <diagonal/>
    </border>
    <border>
      <left style="medium">
        <color rgb="FF00B050"/>
      </left>
      <right/>
      <top/>
      <bottom/>
      <diagonal/>
    </border>
    <border>
      <left/>
      <right style="medium">
        <color rgb="FF00B050"/>
      </right>
      <top/>
      <bottom/>
      <diagonal/>
    </border>
    <border>
      <left style="medium">
        <color rgb="FF00B050"/>
      </left>
      <right/>
      <top/>
      <bottom style="medium">
        <color rgb="FF00B050"/>
      </bottom>
      <diagonal/>
    </border>
    <border>
      <left/>
      <right style="medium">
        <color rgb="FF00B050"/>
      </right>
      <top/>
      <bottom style="medium">
        <color rgb="FF00B050"/>
      </bottom>
      <diagonal/>
    </border>
    <border>
      <left style="medium">
        <color rgb="FF002060"/>
      </left>
      <right/>
      <top/>
      <bottom/>
      <diagonal/>
    </border>
    <border>
      <left/>
      <right style="medium">
        <color rgb="FF002060"/>
      </right>
      <top/>
      <bottom/>
      <diagonal/>
    </border>
    <border>
      <left style="medium">
        <color rgb="FF002060"/>
      </left>
      <right/>
      <top/>
      <bottom style="medium">
        <color rgb="FF002060"/>
      </bottom>
      <diagonal/>
    </border>
    <border>
      <left/>
      <right style="medium">
        <color rgb="FF002060"/>
      </right>
      <top/>
      <bottom style="medium">
        <color rgb="FF002060"/>
      </bottom>
      <diagonal/>
    </border>
    <border>
      <left style="medium">
        <color rgb="FF7030A0"/>
      </left>
      <right/>
      <top/>
      <bottom/>
      <diagonal/>
    </border>
    <border>
      <left/>
      <right style="medium">
        <color rgb="FF7030A0"/>
      </right>
      <top/>
      <bottom/>
      <diagonal/>
    </border>
    <border>
      <left style="medium">
        <color rgb="FF7030A0"/>
      </left>
      <right/>
      <top/>
      <bottom style="medium">
        <color rgb="FF7030A0"/>
      </bottom>
      <diagonal/>
    </border>
    <border>
      <left/>
      <right style="medium">
        <color rgb="FF7030A0"/>
      </right>
      <top/>
      <bottom style="medium">
        <color rgb="FF7030A0"/>
      </bottom>
      <diagonal/>
    </border>
    <border>
      <left style="medium">
        <color rgb="FFC00000"/>
      </left>
      <right/>
      <top/>
      <bottom style="medium">
        <color rgb="FFC00000"/>
      </bottom>
      <diagonal/>
    </border>
    <border>
      <left/>
      <right style="medium">
        <color rgb="FFC00000"/>
      </right>
      <top/>
      <bottom style="medium">
        <color rgb="FFC00000"/>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style="medium">
        <color rgb="FFFF0000"/>
      </right>
      <top/>
      <bottom style="medium">
        <color rgb="FFFF0000"/>
      </bottom>
      <diagonal/>
    </border>
    <border>
      <left style="medium">
        <color theme="5"/>
      </left>
      <right/>
      <top/>
      <bottom/>
      <diagonal/>
    </border>
    <border>
      <left/>
      <right style="medium">
        <color theme="5"/>
      </right>
      <top/>
      <bottom/>
      <diagonal/>
    </border>
    <border>
      <left style="medium">
        <color theme="5"/>
      </left>
      <right/>
      <top/>
      <bottom style="medium">
        <color theme="5"/>
      </bottom>
      <diagonal/>
    </border>
    <border>
      <left/>
      <right style="medium">
        <color theme="5"/>
      </right>
      <top/>
      <bottom style="medium">
        <color theme="5"/>
      </bottom>
      <diagonal/>
    </border>
    <border>
      <left style="medium">
        <color rgb="FFB28BFF"/>
      </left>
      <right/>
      <top/>
      <bottom style="medium">
        <color rgb="FFB28BFF"/>
      </bottom>
      <diagonal/>
    </border>
    <border>
      <left/>
      <right style="medium">
        <color rgb="FFB28BFF"/>
      </right>
      <top/>
      <bottom style="medium">
        <color rgb="FFB28BFF"/>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rgb="FF7F7F7F"/>
      </left>
      <right/>
      <top/>
      <bottom/>
      <diagonal/>
    </border>
    <border>
      <left style="thin">
        <color auto="1"/>
      </left>
      <right style="thin">
        <color auto="1"/>
      </right>
      <top style="thin">
        <color auto="1"/>
      </top>
      <bottom style="thin">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medium">
        <color auto="1"/>
      </right>
      <top style="medium">
        <color auto="1"/>
      </top>
      <bottom style="thin">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top style="medium">
        <color auto="1"/>
      </top>
      <bottom style="thin">
        <color rgb="FF93E3FF"/>
      </bottom>
      <diagonal/>
    </border>
    <border>
      <left/>
      <right style="medium">
        <color auto="1"/>
      </right>
      <top style="medium">
        <color auto="1"/>
      </top>
      <bottom style="thin">
        <color rgb="FF93E3FF"/>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medium">
        <color auto="1"/>
      </right>
      <top/>
      <bottom style="thin">
        <color auto="1"/>
      </bottom>
      <diagonal/>
    </border>
    <border>
      <left style="thin">
        <color theme="4" tint="0.39997558519241921"/>
      </left>
      <right/>
      <top style="thin">
        <color theme="4" tint="0.39997558519241921"/>
      </top>
      <bottom/>
      <diagonal/>
    </border>
    <border>
      <left/>
      <right style="thin">
        <color theme="4" tint="0.39997558519241921"/>
      </right>
      <top style="thin">
        <color theme="4" tint="0.39997558519241921"/>
      </top>
      <bottom/>
      <diagonal/>
    </border>
    <border>
      <left style="thin">
        <color theme="4" tint="0.39997558519241921"/>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
      <left style="thin">
        <color theme="4" tint="0.39997558519241921"/>
      </left>
      <right/>
      <top style="thin">
        <color auto="1"/>
      </top>
      <bottom style="thin">
        <color auto="1"/>
      </bottom>
      <diagonal/>
    </border>
    <border>
      <left style="thin">
        <color theme="4" tint="0.39997558519241921"/>
      </left>
      <right style="thin">
        <color auto="1"/>
      </right>
      <top style="thin">
        <color auto="1"/>
      </top>
      <bottom style="thin">
        <color auto="1"/>
      </bottom>
      <diagonal/>
    </border>
    <border>
      <left style="thin">
        <color auto="1"/>
      </left>
      <right/>
      <top style="thin">
        <color auto="1"/>
      </top>
      <bottom/>
      <diagonal/>
    </border>
    <border>
      <left style="thin">
        <color theme="4" tint="0.39997558519241921"/>
      </left>
      <right/>
      <top style="thin">
        <color auto="1"/>
      </top>
      <bottom/>
      <diagonal/>
    </border>
    <border>
      <left style="thin">
        <color theme="4" tint="0.39997558519241921"/>
      </left>
      <right style="thin">
        <color auto="1"/>
      </right>
      <top style="thin">
        <color auto="1"/>
      </top>
      <bottom/>
      <diagonal/>
    </border>
    <border>
      <left style="thin">
        <color auto="1"/>
      </left>
      <right/>
      <top/>
      <bottom/>
      <diagonal/>
    </border>
    <border>
      <left style="thin">
        <color theme="4" tint="0.39997558519241921"/>
      </left>
      <right style="thin">
        <color auto="1"/>
      </right>
      <top style="thin">
        <color theme="4" tint="0.39997558519241921"/>
      </top>
      <bottom/>
      <diagonal/>
    </border>
    <border>
      <left style="thin">
        <color auto="1"/>
      </left>
      <right/>
      <top style="thin">
        <color theme="4" tint="0.39997558519241921"/>
      </top>
      <bottom style="thin">
        <color auto="1"/>
      </bottom>
      <diagonal/>
    </border>
    <border>
      <left style="thin">
        <color theme="4" tint="0.39997558519241921"/>
      </left>
      <right/>
      <top style="thin">
        <color theme="4" tint="0.39997558519241921"/>
      </top>
      <bottom style="thin">
        <color auto="1"/>
      </bottom>
      <diagonal/>
    </border>
    <border>
      <left style="thin">
        <color theme="4" tint="0.39997558519241921"/>
      </left>
      <right style="thin">
        <color auto="1"/>
      </right>
      <top style="thin">
        <color theme="4" tint="0.39997558519241921"/>
      </top>
      <bottom style="thin">
        <color auto="1"/>
      </bottom>
      <diagonal/>
    </border>
    <border>
      <left style="medium">
        <color auto="1"/>
      </left>
      <right style="medium">
        <color auto="1"/>
      </right>
      <top/>
      <bottom/>
      <diagonal/>
    </border>
    <border>
      <left style="thin">
        <color auto="1"/>
      </left>
      <right/>
      <top style="medium">
        <color auto="1"/>
      </top>
      <bottom style="thin">
        <color auto="1"/>
      </bottom>
      <diagonal/>
    </border>
    <border>
      <left style="medium">
        <color auto="1"/>
      </left>
      <right/>
      <top style="thin">
        <color auto="1"/>
      </top>
      <bottom style="medium">
        <color auto="1"/>
      </bottom>
      <diagonal/>
    </border>
    <border>
      <left/>
      <right/>
      <top style="thin">
        <color auto="1"/>
      </top>
      <bottom/>
      <diagonal/>
    </border>
    <border>
      <left style="thin">
        <color auto="1"/>
      </left>
      <right style="thin">
        <color auto="1"/>
      </right>
      <top/>
      <bottom/>
      <diagonal/>
    </border>
    <border>
      <left style="thin">
        <color rgb="FF7030A0"/>
      </left>
      <right style="thin">
        <color auto="1"/>
      </right>
      <top style="thin">
        <color rgb="FF7030A0"/>
      </top>
      <bottom style="thin">
        <color auto="1"/>
      </bottom>
      <diagonal/>
    </border>
    <border>
      <left style="thin">
        <color auto="1"/>
      </left>
      <right style="thin">
        <color auto="1"/>
      </right>
      <top style="thin">
        <color rgb="FF7030A0"/>
      </top>
      <bottom style="thin">
        <color auto="1"/>
      </bottom>
      <diagonal/>
    </border>
    <border>
      <left style="thin">
        <color auto="1"/>
      </left>
      <right style="thin">
        <color rgb="FF7030A0"/>
      </right>
      <top style="thin">
        <color rgb="FF7030A0"/>
      </top>
      <bottom style="thin">
        <color auto="1"/>
      </bottom>
      <diagonal/>
    </border>
    <border>
      <left style="thin">
        <color rgb="FF7030A0"/>
      </left>
      <right style="thin">
        <color auto="1"/>
      </right>
      <top style="thin">
        <color auto="1"/>
      </top>
      <bottom style="thin">
        <color auto="1"/>
      </bottom>
      <diagonal/>
    </border>
    <border>
      <left style="thin">
        <color auto="1"/>
      </left>
      <right style="thin">
        <color rgb="FF7030A0"/>
      </right>
      <top style="thin">
        <color auto="1"/>
      </top>
      <bottom style="thin">
        <color auto="1"/>
      </bottom>
      <diagonal/>
    </border>
    <border>
      <left style="thin">
        <color auto="1"/>
      </left>
      <right style="thin">
        <color auto="1"/>
      </right>
      <top style="thin">
        <color auto="1"/>
      </top>
      <bottom/>
      <diagonal/>
    </border>
    <border>
      <left style="thin">
        <color rgb="FF7030A0"/>
      </left>
      <right style="thin">
        <color auto="1"/>
      </right>
      <top style="thin">
        <color auto="1"/>
      </top>
      <bottom style="thin">
        <color rgb="FF7030A0"/>
      </bottom>
      <diagonal/>
    </border>
    <border>
      <left style="thin">
        <color auto="1"/>
      </left>
      <right style="thin">
        <color auto="1"/>
      </right>
      <top/>
      <bottom style="thin">
        <color rgb="FF7030A0"/>
      </bottom>
      <diagonal/>
    </border>
    <border>
      <left style="thin">
        <color auto="1"/>
      </left>
      <right style="thin">
        <color auto="1"/>
      </right>
      <top style="thin">
        <color auto="1"/>
      </top>
      <bottom style="thin">
        <color rgb="FF7030A0"/>
      </bottom>
      <diagonal/>
    </border>
    <border>
      <left style="thin">
        <color auto="1"/>
      </left>
      <right style="thin">
        <color rgb="FF7030A0"/>
      </right>
      <top style="thin">
        <color auto="1"/>
      </top>
      <bottom style="thin">
        <color rgb="FF7030A0"/>
      </bottom>
      <diagonal/>
    </border>
    <border>
      <left style="thin">
        <color auto="1"/>
      </left>
      <right style="thin">
        <color auto="1"/>
      </right>
      <top style="medium">
        <color auto="1"/>
      </top>
      <bottom style="thin">
        <color auto="1"/>
      </bottom>
      <diagonal/>
    </border>
  </borders>
  <cellStyleXfs count="8">
    <xf numFmtId="0" fontId="0" fillId="0" borderId="0"/>
    <xf numFmtId="0" fontId="16" fillId="0" borderId="1" applyNumberFormat="0" applyFill="0" applyAlignment="0" applyProtection="0"/>
    <xf numFmtId="0" fontId="12" fillId="0" borderId="2" applyNumberFormat="0" applyFill="0" applyAlignment="0" applyProtection="0"/>
    <xf numFmtId="0" fontId="1" fillId="2" borderId="3" applyNumberFormat="0" applyFont="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1" fillId="6" borderId="0" applyNumberFormat="0" applyBorder="0" applyAlignment="0" applyProtection="0"/>
  </cellStyleXfs>
  <cellXfs count="242">
    <xf numFmtId="0" fontId="0" fillId="0" borderId="0" xfId="0"/>
    <xf numFmtId="0" fontId="0" fillId="0" borderId="0" xfId="0" applyAlignment="1">
      <alignment vertical="top" wrapText="1"/>
    </xf>
    <xf numFmtId="0" fontId="0" fillId="7" borderId="4" xfId="0" applyFill="1" applyBorder="1" applyAlignment="1">
      <alignment vertical="top" wrapText="1"/>
    </xf>
    <xf numFmtId="0" fontId="0" fillId="0" borderId="5" xfId="0" applyBorder="1" applyAlignment="1">
      <alignment vertical="top" wrapText="1"/>
    </xf>
    <xf numFmtId="0" fontId="0" fillId="8" borderId="6" xfId="0" applyFill="1" applyBorder="1" applyAlignment="1">
      <alignment vertical="top" wrapText="1"/>
    </xf>
    <xf numFmtId="0" fontId="0" fillId="0" borderId="7" xfId="0" applyBorder="1" applyAlignment="1">
      <alignment vertical="top" wrapText="1"/>
    </xf>
    <xf numFmtId="0" fontId="0" fillId="8" borderId="8" xfId="0" applyFill="1" applyBorder="1" applyAlignment="1">
      <alignment vertical="top" wrapText="1"/>
    </xf>
    <xf numFmtId="0" fontId="0" fillId="0" borderId="9" xfId="0" applyBorder="1" applyAlignment="1">
      <alignment vertical="top" wrapText="1"/>
    </xf>
    <xf numFmtId="0" fontId="2" fillId="9" borderId="10" xfId="0" applyFont="1" applyFill="1" applyBorder="1" applyAlignment="1">
      <alignment vertical="top" wrapText="1"/>
    </xf>
    <xf numFmtId="0" fontId="0" fillId="0" borderId="11" xfId="0" applyBorder="1" applyAlignment="1">
      <alignment vertical="top" wrapText="1"/>
    </xf>
    <xf numFmtId="0" fontId="2" fillId="9" borderId="12" xfId="0" applyFont="1" applyFill="1" applyBorder="1" applyAlignment="1">
      <alignment vertical="top" wrapText="1"/>
    </xf>
    <xf numFmtId="0" fontId="0" fillId="0" borderId="13" xfId="0" applyBorder="1" applyAlignment="1">
      <alignment vertical="top" wrapText="1"/>
    </xf>
    <xf numFmtId="0" fontId="2" fillId="10" borderId="14" xfId="0" applyFont="1" applyFill="1" applyBorder="1" applyAlignment="1">
      <alignment vertical="top" wrapText="1"/>
    </xf>
    <xf numFmtId="0" fontId="0" fillId="0" borderId="15" xfId="0" applyBorder="1" applyAlignment="1">
      <alignment vertical="top" wrapText="1"/>
    </xf>
    <xf numFmtId="0" fontId="2" fillId="10" borderId="16" xfId="0" applyFont="1" applyFill="1" applyBorder="1" applyAlignment="1">
      <alignment vertical="top" wrapText="1"/>
    </xf>
    <xf numFmtId="0" fontId="0" fillId="0" borderId="17" xfId="0" applyBorder="1" applyAlignment="1">
      <alignment vertical="top" wrapText="1"/>
    </xf>
    <xf numFmtId="0" fontId="2" fillId="11" borderId="18" xfId="0" applyFont="1" applyFill="1" applyBorder="1" applyAlignment="1">
      <alignment vertical="top" wrapText="1"/>
    </xf>
    <xf numFmtId="0" fontId="0" fillId="0" borderId="19" xfId="0" applyBorder="1" applyAlignment="1">
      <alignment vertical="top" wrapText="1"/>
    </xf>
    <xf numFmtId="0" fontId="2" fillId="12" borderId="20" xfId="0" applyFont="1" applyFill="1" applyBorder="1" applyAlignment="1">
      <alignment vertical="top" wrapText="1"/>
    </xf>
    <xf numFmtId="0" fontId="0" fillId="0" borderId="21" xfId="0" applyBorder="1" applyAlignment="1">
      <alignment vertical="top" wrapText="1"/>
    </xf>
    <xf numFmtId="0" fontId="2" fillId="12" borderId="22" xfId="0" applyFont="1" applyFill="1" applyBorder="1" applyAlignment="1">
      <alignment vertical="top" wrapText="1"/>
    </xf>
    <xf numFmtId="0" fontId="0" fillId="0" borderId="23" xfId="0" applyBorder="1" applyAlignment="1">
      <alignment vertical="top" wrapText="1"/>
    </xf>
    <xf numFmtId="0" fontId="0" fillId="13" borderId="24" xfId="0" applyFill="1" applyBorder="1" applyAlignment="1">
      <alignment vertical="top" wrapText="1"/>
    </xf>
    <xf numFmtId="0" fontId="0" fillId="0" borderId="25" xfId="0" applyBorder="1" applyAlignment="1">
      <alignment vertical="top" wrapText="1"/>
    </xf>
    <xf numFmtId="0" fontId="0" fillId="13" borderId="26" xfId="0" applyFill="1" applyBorder="1" applyAlignment="1">
      <alignment vertical="top" wrapText="1"/>
    </xf>
    <xf numFmtId="0" fontId="0" fillId="0" borderId="27" xfId="0" applyBorder="1" applyAlignment="1">
      <alignment vertical="top" wrapText="1"/>
    </xf>
    <xf numFmtId="0" fontId="0" fillId="14" borderId="28" xfId="0" applyFill="1" applyBorder="1" applyAlignment="1">
      <alignment vertical="top" wrapText="1"/>
    </xf>
    <xf numFmtId="0" fontId="0" fillId="0" borderId="29" xfId="0" applyBorder="1" applyAlignment="1">
      <alignment vertical="top" wrapText="1"/>
    </xf>
    <xf numFmtId="0" fontId="3" fillId="0" borderId="30" xfId="0" applyFont="1" applyBorder="1" applyAlignment="1" applyProtection="1">
      <alignment horizontal="center"/>
      <protection hidden="1"/>
    </xf>
    <xf numFmtId="0" fontId="3" fillId="0" borderId="31" xfId="0" applyFont="1" applyBorder="1" applyAlignment="1" applyProtection="1">
      <alignment horizontal="center"/>
      <protection hidden="1"/>
    </xf>
    <xf numFmtId="0" fontId="3" fillId="0" borderId="32" xfId="0" applyFont="1" applyBorder="1" applyAlignment="1" applyProtection="1">
      <alignment horizontal="center"/>
      <protection hidden="1"/>
    </xf>
    <xf numFmtId="0" fontId="0" fillId="0" borderId="0" xfId="0" applyProtection="1">
      <protection hidden="1"/>
    </xf>
    <xf numFmtId="0" fontId="3" fillId="0" borderId="33" xfId="0" applyFont="1" applyBorder="1" applyAlignment="1" applyProtection="1">
      <alignment horizontal="center"/>
      <protection hidden="1"/>
    </xf>
    <xf numFmtId="0" fontId="3" fillId="0" borderId="0" xfId="0" applyFont="1" applyAlignment="1" applyProtection="1">
      <alignment horizontal="center"/>
      <protection hidden="1"/>
    </xf>
    <xf numFmtId="0" fontId="3" fillId="0" borderId="34" xfId="0" applyFont="1" applyBorder="1" applyAlignment="1" applyProtection="1">
      <alignment horizontal="center"/>
      <protection hidden="1"/>
    </xf>
    <xf numFmtId="0" fontId="0" fillId="0" borderId="33" xfId="0" applyBorder="1" applyProtection="1">
      <protection hidden="1"/>
    </xf>
    <xf numFmtId="0" fontId="0" fillId="0" borderId="34" xfId="0" applyBorder="1" applyProtection="1">
      <protection hidden="1"/>
    </xf>
    <xf numFmtId="0" fontId="4" fillId="0" borderId="0" xfId="0" applyFont="1" applyAlignment="1" applyProtection="1">
      <alignment horizontal="center" vertical="center"/>
      <protection hidden="1"/>
    </xf>
    <xf numFmtId="0" fontId="5" fillId="0" borderId="33" xfId="0" applyFont="1" applyBorder="1" applyAlignment="1" applyProtection="1">
      <alignment horizontal="center" vertical="center"/>
      <protection hidden="1"/>
    </xf>
    <xf numFmtId="0" fontId="5" fillId="0" borderId="0" xfId="0" applyFont="1" applyAlignment="1" applyProtection="1">
      <alignment horizontal="center" vertical="center"/>
      <protection hidden="1"/>
    </xf>
    <xf numFmtId="0" fontId="5" fillId="0" borderId="34" xfId="0" applyFont="1" applyBorder="1" applyAlignment="1" applyProtection="1">
      <alignment horizontal="center" vertical="center"/>
      <protection hidden="1"/>
    </xf>
    <xf numFmtId="0" fontId="6" fillId="0" borderId="33" xfId="0" applyFont="1" applyBorder="1" applyAlignment="1" applyProtection="1">
      <alignment horizontal="center"/>
      <protection hidden="1"/>
    </xf>
    <xf numFmtId="0" fontId="6" fillId="0" borderId="35" xfId="0" applyFont="1" applyBorder="1" applyAlignment="1" applyProtection="1">
      <alignment horizontal="center"/>
      <protection hidden="1"/>
    </xf>
    <xf numFmtId="0" fontId="7" fillId="15" borderId="36" xfId="0" applyFont="1" applyFill="1" applyBorder="1" applyAlignment="1" applyProtection="1">
      <alignment horizontal="center" vertical="center"/>
      <protection locked="0" hidden="1"/>
    </xf>
    <xf numFmtId="0" fontId="7" fillId="15" borderId="37" xfId="0" applyFont="1" applyFill="1" applyBorder="1" applyAlignment="1" applyProtection="1">
      <alignment horizontal="center" vertical="center"/>
      <protection locked="0" hidden="1"/>
    </xf>
    <xf numFmtId="0" fontId="7" fillId="15" borderId="38" xfId="0" applyFont="1" applyFill="1" applyBorder="1" applyAlignment="1" applyProtection="1">
      <alignment horizontal="center" vertical="center"/>
      <protection locked="0" hidden="1"/>
    </xf>
    <xf numFmtId="0" fontId="6" fillId="0" borderId="33" xfId="0" applyFont="1" applyBorder="1" applyAlignment="1" applyProtection="1">
      <alignment horizontal="left"/>
      <protection hidden="1"/>
    </xf>
    <xf numFmtId="0" fontId="6" fillId="0" borderId="35" xfId="0" applyFont="1" applyBorder="1" applyAlignment="1" applyProtection="1">
      <alignment horizontal="left"/>
      <protection hidden="1"/>
    </xf>
    <xf numFmtId="0" fontId="6" fillId="0" borderId="33" xfId="0" applyFont="1" applyBorder="1" applyAlignment="1" applyProtection="1">
      <alignment horizontal="left" vertical="top" wrapText="1"/>
      <protection hidden="1"/>
    </xf>
    <xf numFmtId="0" fontId="6" fillId="0" borderId="35" xfId="0" applyFont="1" applyBorder="1" applyAlignment="1" applyProtection="1">
      <alignment horizontal="left" vertical="top" wrapText="1"/>
      <protection hidden="1"/>
    </xf>
    <xf numFmtId="0" fontId="0" fillId="0" borderId="39" xfId="0" applyBorder="1" applyProtection="1">
      <protection hidden="1"/>
    </xf>
    <xf numFmtId="0" fontId="0" fillId="0" borderId="40" xfId="0" applyBorder="1" applyProtection="1">
      <protection hidden="1"/>
    </xf>
    <xf numFmtId="0" fontId="0" fillId="0" borderId="41" xfId="0" applyBorder="1" applyProtection="1">
      <protection hidden="1"/>
    </xf>
    <xf numFmtId="0" fontId="8" fillId="5" borderId="0" xfId="6" applyFont="1" applyProtection="1">
      <protection hidden="1"/>
    </xf>
    <xf numFmtId="0" fontId="9" fillId="16" borderId="42" xfId="4" applyFont="1" applyFill="1" applyBorder="1" applyAlignment="1" applyProtection="1">
      <alignment horizontal="left"/>
      <protection hidden="1"/>
    </xf>
    <xf numFmtId="0" fontId="9" fillId="16" borderId="0" xfId="4" applyFont="1" applyFill="1" applyBorder="1" applyAlignment="1" applyProtection="1">
      <alignment horizontal="left"/>
      <protection hidden="1"/>
    </xf>
    <xf numFmtId="0" fontId="10" fillId="0" borderId="0" xfId="7" applyFont="1" applyFill="1" applyBorder="1" applyProtection="1">
      <protection hidden="1"/>
    </xf>
    <xf numFmtId="0" fontId="10" fillId="0" borderId="0" xfId="0" applyFont="1" applyProtection="1">
      <protection hidden="1"/>
    </xf>
    <xf numFmtId="0" fontId="8" fillId="5" borderId="0" xfId="6" applyFont="1" applyAlignment="1" applyProtection="1">
      <alignment vertical="center"/>
      <protection hidden="1"/>
    </xf>
    <xf numFmtId="0" fontId="9" fillId="16" borderId="42" xfId="4" applyFont="1" applyFill="1" applyBorder="1" applyAlignment="1" applyProtection="1">
      <alignment horizontal="left" vertical="center" wrapText="1"/>
      <protection hidden="1"/>
    </xf>
    <xf numFmtId="0" fontId="9" fillId="16" borderId="0" xfId="4" applyFont="1" applyFill="1" applyBorder="1" applyAlignment="1" applyProtection="1">
      <alignment horizontal="left" vertical="center" wrapText="1"/>
      <protection hidden="1"/>
    </xf>
    <xf numFmtId="0" fontId="10" fillId="0" borderId="0" xfId="7" applyFont="1" applyFill="1" applyBorder="1" applyAlignment="1" applyProtection="1">
      <alignment vertical="center"/>
      <protection hidden="1"/>
    </xf>
    <xf numFmtId="0" fontId="10" fillId="0" borderId="0" xfId="0" applyFont="1" applyAlignment="1" applyProtection="1">
      <alignment vertical="center"/>
      <protection hidden="1"/>
    </xf>
    <xf numFmtId="0" fontId="0" fillId="0" borderId="0" xfId="0" applyAlignment="1" applyProtection="1">
      <alignment vertical="center"/>
      <protection hidden="1"/>
    </xf>
    <xf numFmtId="0" fontId="8" fillId="0" borderId="0" xfId="6" applyFont="1" applyFill="1" applyProtection="1">
      <protection hidden="1"/>
    </xf>
    <xf numFmtId="0" fontId="11" fillId="0" borderId="0" xfId="4" applyFont="1" applyFill="1" applyBorder="1" applyAlignment="1" applyProtection="1">
      <alignment horizontal="center"/>
      <protection hidden="1"/>
    </xf>
    <xf numFmtId="0" fontId="8" fillId="5" borderId="0" xfId="6" applyFont="1" applyAlignment="1" applyProtection="1">
      <alignment horizontal="left" wrapText="1"/>
      <protection hidden="1"/>
    </xf>
    <xf numFmtId="0" fontId="12" fillId="16" borderId="43" xfId="2" applyFill="1" applyBorder="1" applyAlignment="1" applyProtection="1">
      <alignment horizontal="center"/>
      <protection hidden="1"/>
    </xf>
    <xf numFmtId="1" fontId="13" fillId="15" borderId="43" xfId="3" applyNumberFormat="1" applyFont="1" applyFill="1" applyBorder="1" applyAlignment="1" applyProtection="1">
      <alignment horizontal="center" vertical="center"/>
      <protection locked="0" hidden="1"/>
    </xf>
    <xf numFmtId="0" fontId="10" fillId="0" borderId="0" xfId="0" applyFont="1" applyAlignment="1" applyProtection="1">
      <alignment horizontal="left"/>
      <protection hidden="1"/>
    </xf>
    <xf numFmtId="0" fontId="8" fillId="5" borderId="0" xfId="6" applyFont="1" applyAlignment="1" applyProtection="1">
      <alignment horizontal="left"/>
      <protection hidden="1"/>
    </xf>
    <xf numFmtId="0" fontId="10" fillId="0" borderId="0" xfId="0" applyFont="1" applyAlignment="1" applyProtection="1">
      <alignment horizontal="center"/>
      <protection hidden="1"/>
    </xf>
    <xf numFmtId="0" fontId="10" fillId="17" borderId="43" xfId="0" applyFont="1" applyFill="1" applyBorder="1" applyAlignment="1" applyProtection="1">
      <alignment horizontal="center" vertical="center" wrapText="1"/>
      <protection hidden="1"/>
    </xf>
    <xf numFmtId="0" fontId="10" fillId="17" borderId="43" xfId="0" applyFont="1" applyFill="1" applyBorder="1" applyAlignment="1" applyProtection="1">
      <alignment vertical="center" wrapText="1"/>
      <protection hidden="1"/>
    </xf>
    <xf numFmtId="0" fontId="10" fillId="15" borderId="43" xfId="0" applyFont="1" applyFill="1" applyBorder="1" applyAlignment="1" applyProtection="1">
      <alignment horizontal="center" vertical="center" wrapText="1"/>
      <protection locked="0" hidden="1"/>
    </xf>
    <xf numFmtId="0" fontId="10" fillId="0" borderId="0" xfId="0" applyFont="1" applyAlignment="1" applyProtection="1">
      <alignment wrapText="1"/>
      <protection hidden="1"/>
    </xf>
    <xf numFmtId="0" fontId="14" fillId="16" borderId="42" xfId="4" applyFont="1" applyFill="1" applyBorder="1" applyAlignment="1" applyProtection="1">
      <alignment horizontal="left"/>
      <protection hidden="1"/>
    </xf>
    <xf numFmtId="0" fontId="14" fillId="16" borderId="0" xfId="4" applyFont="1" applyFill="1" applyBorder="1" applyAlignment="1" applyProtection="1">
      <alignment horizontal="left"/>
      <protection hidden="1"/>
    </xf>
    <xf numFmtId="0" fontId="8" fillId="5" borderId="0" xfId="6" applyFont="1" applyAlignment="1" applyProtection="1">
      <alignment wrapText="1"/>
      <protection hidden="1"/>
    </xf>
    <xf numFmtId="0" fontId="14" fillId="16" borderId="42" xfId="4" applyFont="1" applyFill="1" applyBorder="1" applyAlignment="1" applyProtection="1">
      <alignment horizontal="left" wrapText="1"/>
      <protection hidden="1"/>
    </xf>
    <xf numFmtId="0" fontId="14" fillId="16" borderId="0" xfId="4" applyFont="1" applyFill="1" applyBorder="1" applyAlignment="1" applyProtection="1">
      <alignment horizontal="left" wrapText="1"/>
      <protection hidden="1"/>
    </xf>
    <xf numFmtId="0" fontId="11" fillId="0" borderId="0" xfId="4" applyFont="1" applyFill="1" applyBorder="1" applyAlignment="1" applyProtection="1">
      <alignment horizontal="center" vertical="center"/>
      <protection hidden="1"/>
    </xf>
    <xf numFmtId="0" fontId="12" fillId="18" borderId="44" xfId="2" applyFill="1" applyBorder="1" applyAlignment="1" applyProtection="1">
      <alignment horizontal="center"/>
      <protection hidden="1"/>
    </xf>
    <xf numFmtId="0" fontId="12" fillId="18" borderId="45" xfId="2" applyFill="1" applyBorder="1" applyAlignment="1" applyProtection="1">
      <alignment horizontal="center"/>
      <protection hidden="1"/>
    </xf>
    <xf numFmtId="0" fontId="12" fillId="18" borderId="46" xfId="2" applyFill="1" applyBorder="1" applyAlignment="1" applyProtection="1">
      <alignment horizontal="center"/>
      <protection hidden="1"/>
    </xf>
    <xf numFmtId="0" fontId="13" fillId="15" borderId="47" xfId="3" applyFont="1" applyFill="1" applyBorder="1" applyAlignment="1" applyProtection="1">
      <alignment horizontal="center" vertical="center"/>
      <protection locked="0" hidden="1"/>
    </xf>
    <xf numFmtId="0" fontId="13" fillId="15" borderId="37" xfId="3" applyFont="1" applyFill="1" applyBorder="1" applyAlignment="1" applyProtection="1">
      <alignment horizontal="center" vertical="center"/>
      <protection locked="0" hidden="1"/>
    </xf>
    <xf numFmtId="0" fontId="13" fillId="15" borderId="48" xfId="3" applyFont="1" applyFill="1" applyBorder="1" applyAlignment="1" applyProtection="1">
      <alignment horizontal="center" vertical="center"/>
      <protection locked="0" hidden="1"/>
    </xf>
    <xf numFmtId="0" fontId="10" fillId="17" borderId="49" xfId="0" applyFont="1" applyFill="1" applyBorder="1" applyAlignment="1" applyProtection="1">
      <alignment horizontal="center" vertical="center" wrapText="1"/>
      <protection hidden="1"/>
    </xf>
    <xf numFmtId="0" fontId="10" fillId="17" borderId="50" xfId="0" applyFont="1" applyFill="1" applyBorder="1" applyAlignment="1" applyProtection="1">
      <alignment horizontal="center" vertical="center" wrapText="1"/>
      <protection hidden="1"/>
    </xf>
    <xf numFmtId="0" fontId="10" fillId="17" borderId="50" xfId="0" applyFont="1" applyFill="1" applyBorder="1" applyAlignment="1" applyProtection="1">
      <alignment vertical="center" wrapText="1"/>
      <protection hidden="1"/>
    </xf>
    <xf numFmtId="0" fontId="10" fillId="15" borderId="50" xfId="0" applyFont="1" applyFill="1" applyBorder="1" applyAlignment="1" applyProtection="1">
      <alignment horizontal="center" vertical="center" wrapText="1"/>
      <protection locked="0" hidden="1"/>
    </xf>
    <xf numFmtId="0" fontId="10" fillId="17" borderId="51" xfId="0" applyFont="1" applyFill="1" applyBorder="1" applyAlignment="1" applyProtection="1">
      <alignment horizontal="center" vertical="center" wrapText="1"/>
      <protection hidden="1"/>
    </xf>
    <xf numFmtId="0" fontId="10" fillId="15" borderId="52" xfId="0" applyFont="1" applyFill="1" applyBorder="1" applyAlignment="1" applyProtection="1">
      <alignment horizontal="center" vertical="center" wrapText="1"/>
      <protection locked="0" hidden="1"/>
    </xf>
    <xf numFmtId="0" fontId="10" fillId="15" borderId="53" xfId="0" applyFont="1" applyFill="1" applyBorder="1" applyAlignment="1" applyProtection="1">
      <alignment horizontal="center" vertical="center" wrapText="1"/>
      <protection locked="0" hidden="1"/>
    </xf>
    <xf numFmtId="0" fontId="10" fillId="0" borderId="0" xfId="0" applyFont="1" applyAlignment="1" applyProtection="1">
      <alignment horizontal="center" vertical="center"/>
      <protection hidden="1"/>
    </xf>
    <xf numFmtId="0" fontId="10" fillId="0" borderId="0" xfId="0" applyFont="1" applyAlignment="1" applyProtection="1">
      <alignment horizontal="center" vertical="center" wrapText="1"/>
      <protection hidden="1"/>
    </xf>
    <xf numFmtId="0" fontId="15" fillId="5" borderId="0" xfId="6" applyFont="1" applyProtection="1">
      <protection hidden="1"/>
    </xf>
    <xf numFmtId="0" fontId="14" fillId="16" borderId="42" xfId="4" applyFont="1" applyFill="1" applyBorder="1" applyAlignment="1" applyProtection="1">
      <protection hidden="1"/>
    </xf>
    <xf numFmtId="0" fontId="14" fillId="16" borderId="0" xfId="4" applyFont="1" applyFill="1" applyBorder="1" applyAlignment="1" applyProtection="1">
      <protection hidden="1"/>
    </xf>
    <xf numFmtId="0" fontId="0" fillId="0" borderId="0" xfId="7" applyFont="1" applyFill="1" applyBorder="1" applyProtection="1">
      <protection hidden="1"/>
    </xf>
    <xf numFmtId="0" fontId="15" fillId="5" borderId="0" xfId="6" applyFont="1" applyAlignment="1" applyProtection="1">
      <alignment horizontal="left" vertical="center" wrapText="1"/>
      <protection hidden="1"/>
    </xf>
    <xf numFmtId="0" fontId="14" fillId="16" borderId="42" xfId="4" applyFont="1" applyFill="1" applyBorder="1" applyAlignment="1" applyProtection="1">
      <alignment horizontal="left" vertical="center" wrapText="1"/>
      <protection hidden="1"/>
    </xf>
    <xf numFmtId="0" fontId="14" fillId="16" borderId="0" xfId="4" applyFont="1" applyFill="1" applyBorder="1" applyAlignment="1" applyProtection="1">
      <alignment horizontal="left" vertical="center" wrapText="1"/>
      <protection hidden="1"/>
    </xf>
    <xf numFmtId="0" fontId="17" fillId="19" borderId="0" xfId="1" applyFont="1" applyFill="1" applyBorder="1" applyAlignment="1" applyProtection="1">
      <protection hidden="1"/>
    </xf>
    <xf numFmtId="0" fontId="17" fillId="18" borderId="40" xfId="1" applyFont="1" applyFill="1" applyBorder="1" applyAlignment="1" applyProtection="1">
      <protection hidden="1"/>
    </xf>
    <xf numFmtId="0" fontId="7" fillId="0" borderId="0" xfId="0" applyFont="1" applyProtection="1">
      <protection hidden="1"/>
    </xf>
    <xf numFmtId="0" fontId="18" fillId="3" borderId="54" xfId="4" applyFont="1" applyBorder="1" applyAlignment="1" applyProtection="1">
      <alignment horizontal="center"/>
      <protection hidden="1"/>
    </xf>
    <xf numFmtId="0" fontId="18" fillId="3" borderId="55" xfId="4" applyFont="1" applyBorder="1" applyAlignment="1" applyProtection="1">
      <alignment horizontal="center"/>
      <protection hidden="1"/>
    </xf>
    <xf numFmtId="0" fontId="8" fillId="20" borderId="0" xfId="0" applyFont="1" applyFill="1" applyAlignment="1" applyProtection="1">
      <alignment horizontal="right"/>
      <protection hidden="1"/>
    </xf>
    <xf numFmtId="0" fontId="19" fillId="4" borderId="56" xfId="5" applyFont="1" applyBorder="1" applyProtection="1">
      <protection hidden="1"/>
    </xf>
    <xf numFmtId="0" fontId="20" fillId="4" borderId="57" xfId="5" applyFont="1" applyBorder="1" applyAlignment="1" applyProtection="1">
      <alignment horizontal="center" vertical="top" wrapText="1"/>
      <protection hidden="1"/>
    </xf>
    <xf numFmtId="0" fontId="20" fillId="4" borderId="58" xfId="5" applyFont="1" applyBorder="1" applyAlignment="1" applyProtection="1">
      <alignment horizontal="center" vertical="top" wrapText="1"/>
      <protection hidden="1"/>
    </xf>
    <xf numFmtId="0" fontId="21" fillId="0" borderId="59" xfId="0" applyFont="1" applyBorder="1" applyAlignment="1" applyProtection="1">
      <alignment vertical="center" wrapText="1"/>
      <protection hidden="1"/>
    </xf>
    <xf numFmtId="0" fontId="10" fillId="15" borderId="60" xfId="0" applyFont="1" applyFill="1" applyBorder="1" applyAlignment="1" applyProtection="1">
      <alignment horizontal="center" wrapText="1"/>
      <protection locked="0" hidden="1"/>
    </xf>
    <xf numFmtId="164" fontId="10" fillId="0" borderId="61" xfId="0" applyNumberFormat="1" applyFont="1" applyBorder="1" applyAlignment="1" applyProtection="1">
      <alignment horizontal="center"/>
      <protection hidden="1"/>
    </xf>
    <xf numFmtId="0" fontId="10" fillId="15" borderId="60" xfId="0" applyFont="1" applyFill="1" applyBorder="1" applyAlignment="1" applyProtection="1">
      <alignment horizontal="center"/>
      <protection locked="0" hidden="1"/>
    </xf>
    <xf numFmtId="0" fontId="21" fillId="0" borderId="62" xfId="0" applyFont="1" applyBorder="1" applyAlignment="1" applyProtection="1">
      <alignment vertical="center" wrapText="1"/>
      <protection hidden="1"/>
    </xf>
    <xf numFmtId="0" fontId="10" fillId="15" borderId="49" xfId="0" applyFont="1" applyFill="1" applyBorder="1" applyAlignment="1" applyProtection="1">
      <alignment horizontal="center" wrapText="1"/>
      <protection locked="0" hidden="1"/>
    </xf>
    <xf numFmtId="164" fontId="10" fillId="0" borderId="50" xfId="0" applyNumberFormat="1" applyFont="1" applyBorder="1" applyAlignment="1" applyProtection="1">
      <alignment horizontal="center"/>
      <protection hidden="1"/>
    </xf>
    <xf numFmtId="0" fontId="10" fillId="15" borderId="49" xfId="0" applyFont="1" applyFill="1" applyBorder="1" applyAlignment="1" applyProtection="1">
      <alignment horizontal="center"/>
      <protection locked="0" hidden="1"/>
    </xf>
    <xf numFmtId="0" fontId="22" fillId="21" borderId="49" xfId="0" applyFont="1" applyFill="1" applyBorder="1" applyAlignment="1" applyProtection="1">
      <alignment horizontal="center" wrapText="1"/>
      <protection locked="0" hidden="1"/>
    </xf>
    <xf numFmtId="0" fontId="21" fillId="0" borderId="63" xfId="0" applyFont="1" applyBorder="1" applyAlignment="1" applyProtection="1">
      <alignment vertical="center" wrapText="1"/>
      <protection hidden="1"/>
    </xf>
    <xf numFmtId="164" fontId="10" fillId="0" borderId="53" xfId="0" applyNumberFormat="1" applyFont="1" applyBorder="1" applyAlignment="1" applyProtection="1">
      <alignment horizontal="center"/>
      <protection hidden="1"/>
    </xf>
    <xf numFmtId="0" fontId="23" fillId="18" borderId="40" xfId="1" applyFont="1" applyFill="1" applyBorder="1" applyAlignment="1" applyProtection="1">
      <protection hidden="1"/>
    </xf>
    <xf numFmtId="0" fontId="24" fillId="0" borderId="0" xfId="0" applyFont="1" applyProtection="1">
      <protection hidden="1"/>
    </xf>
    <xf numFmtId="0" fontId="18" fillId="3" borderId="64" xfId="4" applyFont="1" applyBorder="1" applyAlignment="1" applyProtection="1">
      <alignment horizontal="center"/>
      <protection hidden="1"/>
    </xf>
    <xf numFmtId="0" fontId="18" fillId="3" borderId="65" xfId="4" applyFont="1" applyBorder="1" applyAlignment="1" applyProtection="1">
      <alignment horizontal="center"/>
      <protection hidden="1"/>
    </xf>
    <xf numFmtId="0" fontId="20" fillId="4" borderId="66" xfId="5" applyFont="1" applyBorder="1" applyAlignment="1" applyProtection="1">
      <alignment horizontal="center" vertical="top" wrapText="1"/>
      <protection hidden="1"/>
    </xf>
    <xf numFmtId="0" fontId="20" fillId="4" borderId="67" xfId="5" applyFont="1" applyBorder="1" applyAlignment="1" applyProtection="1">
      <alignment horizontal="center" vertical="top" wrapText="1"/>
      <protection hidden="1"/>
    </xf>
    <xf numFmtId="0" fontId="21" fillId="0" borderId="68" xfId="0" applyFont="1" applyBorder="1" applyAlignment="1" applyProtection="1">
      <alignment vertical="center" wrapText="1"/>
      <protection hidden="1"/>
    </xf>
    <xf numFmtId="0" fontId="16" fillId="18" borderId="0" xfId="1" applyFill="1" applyBorder="1" applyAlignment="1" applyProtection="1">
      <alignment horizontal="center"/>
      <protection hidden="1"/>
    </xf>
    <xf numFmtId="0" fontId="6" fillId="0" borderId="0" xfId="0" applyFont="1" applyProtection="1">
      <protection hidden="1"/>
    </xf>
    <xf numFmtId="0" fontId="25" fillId="22" borderId="69" xfId="0" applyFont="1" applyFill="1" applyBorder="1" applyAlignment="1" applyProtection="1">
      <alignment wrapText="1"/>
      <protection hidden="1"/>
    </xf>
    <xf numFmtId="0" fontId="25" fillId="22" borderId="70" xfId="0" applyFont="1" applyFill="1" applyBorder="1" applyAlignment="1" applyProtection="1">
      <alignment horizontal="center" wrapText="1"/>
      <protection hidden="1"/>
    </xf>
    <xf numFmtId="0" fontId="6" fillId="23" borderId="69" xfId="0" applyFont="1" applyFill="1" applyBorder="1" applyProtection="1">
      <protection hidden="1"/>
    </xf>
    <xf numFmtId="0" fontId="6" fillId="23" borderId="70" xfId="0" applyFont="1" applyFill="1" applyBorder="1" applyProtection="1">
      <protection locked="0" hidden="1"/>
    </xf>
    <xf numFmtId="0" fontId="6" fillId="0" borderId="69" xfId="0" applyFont="1" applyBorder="1" applyProtection="1">
      <protection hidden="1"/>
    </xf>
    <xf numFmtId="0" fontId="6" fillId="0" borderId="70" xfId="0" applyFont="1" applyBorder="1" applyProtection="1">
      <protection locked="0" hidden="1"/>
    </xf>
    <xf numFmtId="0" fontId="6" fillId="23" borderId="71" xfId="0" applyFont="1" applyFill="1" applyBorder="1" applyProtection="1">
      <protection hidden="1"/>
    </xf>
    <xf numFmtId="0" fontId="6" fillId="23" borderId="72" xfId="0" applyFont="1" applyFill="1" applyBorder="1" applyProtection="1">
      <protection locked="0" hidden="1"/>
    </xf>
    <xf numFmtId="0" fontId="16" fillId="18" borderId="0" xfId="1" applyFill="1" applyBorder="1" applyAlignment="1" applyProtection="1">
      <alignment horizontal="left"/>
      <protection hidden="1"/>
    </xf>
    <xf numFmtId="0" fontId="25" fillId="22" borderId="36" xfId="0" applyFont="1" applyFill="1" applyBorder="1" applyAlignment="1" applyProtection="1">
      <alignment horizontal="center" vertical="center" wrapText="1"/>
      <protection hidden="1"/>
    </xf>
    <xf numFmtId="0" fontId="25" fillId="22" borderId="73" xfId="0" applyFont="1" applyFill="1" applyBorder="1" applyAlignment="1" applyProtection="1">
      <alignment horizontal="center" vertical="center" wrapText="1"/>
      <protection hidden="1"/>
    </xf>
    <xf numFmtId="0" fontId="25" fillId="22" borderId="74" xfId="0" applyFont="1" applyFill="1" applyBorder="1" applyAlignment="1" applyProtection="1">
      <alignment horizontal="center" vertical="center" wrapText="1"/>
      <protection hidden="1"/>
    </xf>
    <xf numFmtId="0" fontId="6" fillId="0" borderId="0" xfId="0" applyFont="1" applyAlignment="1" applyProtection="1">
      <alignment wrapText="1"/>
      <protection hidden="1"/>
    </xf>
    <xf numFmtId="0" fontId="6" fillId="23" borderId="75" xfId="0" applyFont="1" applyFill="1" applyBorder="1" applyProtection="1">
      <protection hidden="1"/>
    </xf>
    <xf numFmtId="0" fontId="6" fillId="23" borderId="76" xfId="0" applyFont="1" applyFill="1" applyBorder="1" applyAlignment="1" applyProtection="1">
      <alignment horizontal="center"/>
      <protection locked="0" hidden="1"/>
    </xf>
    <xf numFmtId="0" fontId="6" fillId="23" borderId="77" xfId="0" applyFont="1" applyFill="1" applyBorder="1" applyAlignment="1" applyProtection="1">
      <alignment horizontal="center"/>
      <protection locked="0" hidden="1"/>
    </xf>
    <xf numFmtId="0" fontId="6" fillId="0" borderId="78" xfId="0" applyFont="1" applyBorder="1" applyProtection="1">
      <protection hidden="1"/>
    </xf>
    <xf numFmtId="0" fontId="6" fillId="0" borderId="69" xfId="0" applyFont="1" applyBorder="1" applyAlignment="1" applyProtection="1">
      <alignment horizontal="center"/>
      <protection locked="0" hidden="1"/>
    </xf>
    <xf numFmtId="0" fontId="6" fillId="0" borderId="79" xfId="0" applyFont="1" applyBorder="1" applyAlignment="1" applyProtection="1">
      <alignment horizontal="center"/>
      <protection locked="0" hidden="1"/>
    </xf>
    <xf numFmtId="0" fontId="6" fillId="23" borderId="80" xfId="0" applyFont="1" applyFill="1" applyBorder="1" applyProtection="1">
      <protection hidden="1"/>
    </xf>
    <xf numFmtId="0" fontId="6" fillId="23" borderId="81" xfId="0" applyFont="1" applyFill="1" applyBorder="1" applyAlignment="1" applyProtection="1">
      <alignment horizontal="center"/>
      <protection locked="0" hidden="1"/>
    </xf>
    <xf numFmtId="0" fontId="6" fillId="23" borderId="82" xfId="0" applyFont="1" applyFill="1" applyBorder="1" applyAlignment="1" applyProtection="1">
      <alignment horizontal="center"/>
      <protection locked="0" hidden="1"/>
    </xf>
    <xf numFmtId="0" fontId="0" fillId="0" borderId="0" xfId="0" applyAlignment="1" applyProtection="1">
      <alignment wrapText="1"/>
      <protection hidden="1"/>
    </xf>
    <xf numFmtId="164" fontId="26" fillId="18" borderId="40" xfId="0" applyNumberFormat="1" applyFont="1" applyFill="1" applyBorder="1" applyAlignment="1" applyProtection="1">
      <alignment horizontal="center" vertical="center" wrapText="1"/>
      <protection hidden="1"/>
    </xf>
    <xf numFmtId="0" fontId="19" fillId="4" borderId="83" xfId="5" applyFont="1" applyBorder="1" applyAlignment="1" applyProtection="1">
      <alignment wrapText="1"/>
      <protection hidden="1"/>
    </xf>
    <xf numFmtId="0" fontId="20" fillId="4" borderId="84" xfId="5" applyFont="1" applyBorder="1" applyAlignment="1" applyProtection="1">
      <alignment horizontal="center" vertical="top" wrapText="1"/>
      <protection hidden="1"/>
    </xf>
    <xf numFmtId="0" fontId="27" fillId="0" borderId="36" xfId="0" applyFont="1" applyBorder="1" applyAlignment="1" applyProtection="1">
      <alignment vertical="center" wrapText="1"/>
      <protection hidden="1"/>
    </xf>
    <xf numFmtId="0" fontId="0" fillId="15" borderId="47" xfId="0" applyFill="1" applyBorder="1" applyAlignment="1" applyProtection="1">
      <alignment horizontal="center" wrapText="1"/>
      <protection locked="0" hidden="1"/>
    </xf>
    <xf numFmtId="165" fontId="28" fillId="24" borderId="43" xfId="0" applyNumberFormat="1" applyFont="1" applyFill="1" applyBorder="1" applyAlignment="1" applyProtection="1">
      <alignment horizontal="center" wrapText="1"/>
      <protection hidden="1"/>
    </xf>
    <xf numFmtId="0" fontId="0" fillId="15" borderId="85" xfId="0" applyFill="1" applyBorder="1" applyAlignment="1" applyProtection="1">
      <alignment horizontal="center" wrapText="1"/>
      <protection locked="0" hidden="1"/>
    </xf>
    <xf numFmtId="164" fontId="0" fillId="0" borderId="86" xfId="0" applyNumberFormat="1" applyBorder="1" applyAlignment="1" applyProtection="1">
      <alignment horizontal="left" vertical="top" wrapText="1"/>
      <protection hidden="1"/>
    </xf>
    <xf numFmtId="164" fontId="0" fillId="0" borderId="0" xfId="0" applyNumberFormat="1" applyAlignment="1" applyProtection="1">
      <alignment wrapText="1"/>
      <protection hidden="1"/>
    </xf>
    <xf numFmtId="0" fontId="29" fillId="25" borderId="43" xfId="0" applyFont="1" applyFill="1" applyBorder="1" applyAlignment="1" applyProtection="1">
      <alignment vertical="top" wrapText="1"/>
      <protection hidden="1"/>
    </xf>
    <xf numFmtId="0" fontId="29" fillId="25" borderId="43" xfId="0" applyFont="1" applyFill="1" applyBorder="1" applyProtection="1">
      <protection hidden="1"/>
    </xf>
    <xf numFmtId="0" fontId="10" fillId="26" borderId="43" xfId="0" applyFont="1" applyFill="1" applyBorder="1" applyAlignment="1" applyProtection="1">
      <alignment vertical="top" wrapText="1"/>
      <protection hidden="1"/>
    </xf>
    <xf numFmtId="0" fontId="30" fillId="26" borderId="43" xfId="0" applyFont="1" applyFill="1" applyBorder="1" applyAlignment="1" applyProtection="1">
      <alignment horizontal="center" vertical="center"/>
      <protection locked="0" hidden="1"/>
    </xf>
    <xf numFmtId="0" fontId="10" fillId="0" borderId="43" xfId="0" applyFont="1" applyBorder="1" applyAlignment="1" applyProtection="1">
      <alignment vertical="top" wrapText="1"/>
      <protection hidden="1"/>
    </xf>
    <xf numFmtId="0" fontId="30" fillId="0" borderId="43" xfId="0" applyFont="1" applyBorder="1" applyAlignment="1" applyProtection="1">
      <alignment horizontal="center" vertical="center"/>
      <protection locked="0" hidden="1"/>
    </xf>
    <xf numFmtId="0" fontId="0" fillId="0" borderId="0" xfId="0" applyAlignment="1" applyProtection="1">
      <alignment vertical="top" wrapText="1"/>
      <protection hidden="1"/>
    </xf>
    <xf numFmtId="0" fontId="31" fillId="27" borderId="0" xfId="0" applyFont="1" applyFill="1" applyAlignment="1" applyProtection="1">
      <alignment horizontal="center"/>
      <protection hidden="1"/>
    </xf>
    <xf numFmtId="0" fontId="29" fillId="28" borderId="78" xfId="0" applyFont="1" applyFill="1" applyBorder="1" applyProtection="1">
      <protection hidden="1"/>
    </xf>
    <xf numFmtId="0" fontId="29" fillId="28" borderId="87" xfId="0" applyFont="1" applyFill="1" applyBorder="1" applyProtection="1">
      <protection hidden="1"/>
    </xf>
    <xf numFmtId="0" fontId="29" fillId="28" borderId="0" xfId="0" applyFont="1" applyFill="1" applyProtection="1">
      <protection hidden="1"/>
    </xf>
    <xf numFmtId="0" fontId="32" fillId="26" borderId="88" xfId="0" applyFont="1" applyFill="1" applyBorder="1" applyAlignment="1" applyProtection="1">
      <alignment vertical="center" wrapText="1"/>
      <protection hidden="1"/>
    </xf>
    <xf numFmtId="0" fontId="19" fillId="26" borderId="89" xfId="0" applyFont="1" applyFill="1" applyBorder="1" applyAlignment="1" applyProtection="1">
      <alignment vertical="center" wrapText="1"/>
      <protection locked="0" hidden="1"/>
    </xf>
    <xf numFmtId="0" fontId="10" fillId="26" borderId="89" xfId="0" applyFont="1" applyFill="1" applyBorder="1" applyAlignment="1" applyProtection="1">
      <alignment vertical="center" wrapText="1"/>
      <protection locked="0" hidden="1"/>
    </xf>
    <xf numFmtId="0" fontId="10" fillId="26" borderId="90" xfId="0" applyFont="1" applyFill="1" applyBorder="1" applyAlignment="1" applyProtection="1">
      <alignment vertical="center" wrapText="1"/>
      <protection locked="0" hidden="1"/>
    </xf>
    <xf numFmtId="0" fontId="10" fillId="0" borderId="0" xfId="0" applyFont="1" applyAlignment="1" applyProtection="1">
      <alignment vertical="center" wrapText="1"/>
      <protection hidden="1"/>
    </xf>
    <xf numFmtId="0" fontId="32" fillId="29" borderId="91" xfId="0" applyFont="1" applyFill="1" applyBorder="1" applyAlignment="1" applyProtection="1">
      <alignment vertical="center" wrapText="1"/>
      <protection hidden="1"/>
    </xf>
    <xf numFmtId="0" fontId="19" fillId="29" borderId="43" xfId="0" applyFont="1" applyFill="1" applyBorder="1" applyAlignment="1" applyProtection="1">
      <alignment vertical="center" wrapText="1"/>
      <protection locked="0" hidden="1"/>
    </xf>
    <xf numFmtId="0" fontId="10" fillId="29" borderId="43" xfId="0" applyFont="1" applyFill="1" applyBorder="1" applyAlignment="1" applyProtection="1">
      <alignment vertical="center" wrapText="1"/>
      <protection locked="0" hidden="1"/>
    </xf>
    <xf numFmtId="0" fontId="32" fillId="26" borderId="91" xfId="0" applyFont="1" applyFill="1" applyBorder="1" applyAlignment="1" applyProtection="1">
      <alignment vertical="center" wrapText="1"/>
      <protection hidden="1"/>
    </xf>
    <xf numFmtId="0" fontId="19" fillId="26" borderId="43" xfId="0" applyFont="1" applyFill="1" applyBorder="1" applyAlignment="1" applyProtection="1">
      <alignment vertical="center" wrapText="1"/>
      <protection locked="0" hidden="1"/>
    </xf>
    <xf numFmtId="0" fontId="10" fillId="26" borderId="43" xfId="0" applyFont="1" applyFill="1" applyBorder="1" applyAlignment="1" applyProtection="1">
      <alignment vertical="center" wrapText="1"/>
      <protection locked="0" hidden="1"/>
    </xf>
    <xf numFmtId="0" fontId="10" fillId="26" borderId="92" xfId="0" applyFont="1" applyFill="1" applyBorder="1" applyAlignment="1" applyProtection="1">
      <alignment vertical="center" wrapText="1"/>
      <protection locked="0" hidden="1"/>
    </xf>
    <xf numFmtId="0" fontId="10" fillId="29" borderId="92" xfId="0" applyFont="1" applyFill="1" applyBorder="1" applyAlignment="1" applyProtection="1">
      <alignment vertical="center" wrapText="1"/>
      <protection locked="0" hidden="1"/>
    </xf>
    <xf numFmtId="0" fontId="32" fillId="29" borderId="91" xfId="0" applyFont="1" applyFill="1" applyBorder="1" applyAlignment="1" applyProtection="1">
      <alignment horizontal="left" vertical="center" wrapText="1" indent="3"/>
      <protection hidden="1"/>
    </xf>
    <xf numFmtId="0" fontId="32" fillId="29" borderId="91" xfId="0" applyFont="1" applyFill="1" applyBorder="1" applyAlignment="1" applyProtection="1">
      <alignment horizontal="left" vertical="top" wrapText="1"/>
      <protection hidden="1"/>
    </xf>
    <xf numFmtId="0" fontId="19" fillId="29" borderId="93" xfId="0" applyFont="1" applyFill="1" applyBorder="1" applyAlignment="1" applyProtection="1">
      <alignment horizontal="center" vertical="center" wrapText="1"/>
      <protection locked="0" hidden="1"/>
    </xf>
    <xf numFmtId="0" fontId="10" fillId="29" borderId="43" xfId="0" applyFont="1" applyFill="1" applyBorder="1" applyAlignment="1" applyProtection="1">
      <alignment horizontal="center" vertical="center" wrapText="1"/>
      <protection locked="0" hidden="1"/>
    </xf>
    <xf numFmtId="0" fontId="10" fillId="29" borderId="92" xfId="0" applyFont="1" applyFill="1" applyBorder="1" applyAlignment="1" applyProtection="1">
      <alignment horizontal="center" vertical="center" wrapText="1"/>
      <protection locked="0" hidden="1"/>
    </xf>
    <xf numFmtId="0" fontId="19" fillId="29" borderId="87" xfId="0" applyFont="1" applyFill="1" applyBorder="1" applyAlignment="1" applyProtection="1">
      <alignment horizontal="center" vertical="center" wrapText="1"/>
      <protection locked="0" hidden="1"/>
    </xf>
    <xf numFmtId="0" fontId="32" fillId="29" borderId="94" xfId="0" applyFont="1" applyFill="1" applyBorder="1" applyAlignment="1" applyProtection="1">
      <alignment horizontal="left" vertical="top" wrapText="1"/>
      <protection hidden="1"/>
    </xf>
    <xf numFmtId="0" fontId="19" fillId="29" borderId="95" xfId="0" applyFont="1" applyFill="1" applyBorder="1" applyAlignment="1" applyProtection="1">
      <alignment horizontal="center" vertical="center" wrapText="1"/>
      <protection locked="0" hidden="1"/>
    </xf>
    <xf numFmtId="0" fontId="10" fillId="29" borderId="96" xfId="0" applyFont="1" applyFill="1" applyBorder="1" applyAlignment="1" applyProtection="1">
      <alignment horizontal="center" vertical="center" wrapText="1"/>
      <protection locked="0" hidden="1"/>
    </xf>
    <xf numFmtId="0" fontId="10" fillId="29" borderId="97" xfId="0" applyFont="1" applyFill="1" applyBorder="1" applyAlignment="1" applyProtection="1">
      <alignment horizontal="center" vertical="center" wrapText="1"/>
      <protection locked="0" hidden="1"/>
    </xf>
    <xf numFmtId="0" fontId="10" fillId="0" borderId="0" xfId="0" applyFont="1"/>
    <xf numFmtId="0" fontId="0" fillId="30" borderId="0" xfId="0" applyFill="1" applyAlignment="1">
      <alignment horizontal="center"/>
    </xf>
    <xf numFmtId="0" fontId="0" fillId="30" borderId="0" xfId="0" applyFill="1" applyAlignment="1">
      <alignment horizontal="center"/>
    </xf>
    <xf numFmtId="0" fontId="0" fillId="0" borderId="43" xfId="0" applyBorder="1" applyAlignment="1">
      <alignment horizontal="center"/>
    </xf>
    <xf numFmtId="0" fontId="0" fillId="31" borderId="43" xfId="0" applyFill="1" applyBorder="1" applyAlignment="1">
      <alignment horizontal="center"/>
    </xf>
    <xf numFmtId="0" fontId="0" fillId="26" borderId="43" xfId="0" applyFill="1" applyBorder="1" applyAlignment="1">
      <alignment horizontal="center"/>
    </xf>
    <xf numFmtId="0" fontId="0" fillId="32" borderId="43" xfId="0" applyFill="1" applyBorder="1" applyAlignment="1">
      <alignment horizontal="center"/>
    </xf>
    <xf numFmtId="0" fontId="0" fillId="0" borderId="0" xfId="0" applyAlignment="1">
      <alignment horizontal="center"/>
    </xf>
    <xf numFmtId="0" fontId="0" fillId="31" borderId="0" xfId="0" applyFill="1" applyAlignment="1">
      <alignment horizontal="center"/>
    </xf>
    <xf numFmtId="0" fontId="0" fillId="26" borderId="0" xfId="0" applyFill="1" applyAlignment="1">
      <alignment horizontal="center"/>
    </xf>
    <xf numFmtId="0" fontId="0" fillId="33" borderId="0" xfId="0" applyFill="1" applyAlignment="1">
      <alignment horizontal="center"/>
    </xf>
    <xf numFmtId="0" fontId="0" fillId="15" borderId="0" xfId="0" applyFill="1" applyAlignment="1">
      <alignment horizontal="center"/>
    </xf>
    <xf numFmtId="0" fontId="0" fillId="26" borderId="43" xfId="0" applyFill="1" applyBorder="1" applyAlignment="1">
      <alignment horizontal="center"/>
    </xf>
    <xf numFmtId="2" fontId="0" fillId="26" borderId="43" xfId="0" applyNumberFormat="1" applyFill="1" applyBorder="1" applyAlignment="1">
      <alignment horizontal="center"/>
    </xf>
    <xf numFmtId="0" fontId="0" fillId="31" borderId="43" xfId="0" applyFill="1" applyBorder="1" applyAlignment="1">
      <alignment horizontal="center"/>
    </xf>
    <xf numFmtId="2" fontId="0" fillId="31" borderId="43" xfId="0" applyNumberFormat="1" applyFill="1" applyBorder="1" applyAlignment="1">
      <alignment horizontal="center"/>
    </xf>
    <xf numFmtId="0" fontId="0" fillId="32" borderId="43" xfId="0" applyFill="1" applyBorder="1" applyAlignment="1">
      <alignment horizontal="center"/>
    </xf>
    <xf numFmtId="2" fontId="0" fillId="32" borderId="43" xfId="0" applyNumberFormat="1" applyFill="1" applyBorder="1" applyAlignment="1">
      <alignment horizontal="center"/>
    </xf>
    <xf numFmtId="0" fontId="0" fillId="33" borderId="43" xfId="0" applyFill="1" applyBorder="1" applyAlignment="1">
      <alignment horizontal="center"/>
    </xf>
    <xf numFmtId="2" fontId="0" fillId="33" borderId="43" xfId="0" applyNumberFormat="1" applyFill="1" applyBorder="1" applyAlignment="1">
      <alignment horizontal="center"/>
    </xf>
    <xf numFmtId="0" fontId="0" fillId="15" borderId="43" xfId="0" applyFill="1" applyBorder="1" applyAlignment="1">
      <alignment horizontal="center"/>
    </xf>
    <xf numFmtId="2" fontId="0" fillId="15" borderId="43" xfId="0" applyNumberFormat="1" applyFill="1" applyBorder="1" applyAlignment="1">
      <alignment horizontal="center"/>
    </xf>
    <xf numFmtId="0" fontId="0" fillId="32" borderId="0" xfId="0" applyFill="1"/>
    <xf numFmtId="0" fontId="10" fillId="26" borderId="43" xfId="0" applyFont="1" applyFill="1" applyBorder="1" applyAlignment="1">
      <alignment horizontal="center" vertical="center" wrapText="1"/>
    </xf>
    <xf numFmtId="0" fontId="10" fillId="31" borderId="43" xfId="0" applyFont="1" applyFill="1" applyBorder="1" applyAlignment="1">
      <alignment horizontal="center" vertical="center" wrapText="1"/>
    </xf>
    <xf numFmtId="0" fontId="10" fillId="32" borderId="43" xfId="0" applyFont="1" applyFill="1" applyBorder="1" applyAlignment="1">
      <alignment horizontal="center" vertical="center" wrapText="1"/>
    </xf>
    <xf numFmtId="0" fontId="10" fillId="33" borderId="43" xfId="0" applyFont="1" applyFill="1" applyBorder="1" applyAlignment="1">
      <alignment horizontal="center" vertical="center" wrapText="1"/>
    </xf>
    <xf numFmtId="0" fontId="10" fillId="15" borderId="43" xfId="0" applyFont="1" applyFill="1" applyBorder="1" applyAlignment="1">
      <alignment horizontal="center" vertical="center" wrapText="1"/>
    </xf>
    <xf numFmtId="0" fontId="33" fillId="0" borderId="66" xfId="0" applyFont="1" applyBorder="1" applyAlignment="1">
      <alignment horizontal="center"/>
    </xf>
    <xf numFmtId="0" fontId="33" fillId="0" borderId="98" xfId="0" applyFont="1" applyBorder="1" applyAlignment="1">
      <alignment horizontal="center"/>
    </xf>
    <xf numFmtId="0" fontId="33" fillId="0" borderId="67" xfId="0" applyFont="1" applyBorder="1" applyAlignment="1">
      <alignment horizontal="center"/>
    </xf>
    <xf numFmtId="0" fontId="33" fillId="0" borderId="49" xfId="0" applyFont="1" applyBorder="1"/>
    <xf numFmtId="2" fontId="33" fillId="0" borderId="43" xfId="0" applyNumberFormat="1" applyFont="1" applyBorder="1"/>
    <xf numFmtId="2" fontId="33" fillId="0" borderId="50" xfId="0" applyNumberFormat="1" applyFont="1" applyBorder="1"/>
    <xf numFmtId="0" fontId="33" fillId="0" borderId="51" xfId="0" applyFont="1" applyBorder="1"/>
    <xf numFmtId="2" fontId="33" fillId="0" borderId="52" xfId="0" applyNumberFormat="1" applyFont="1" applyBorder="1"/>
    <xf numFmtId="2" fontId="33" fillId="0" borderId="53" xfId="0" applyNumberFormat="1" applyFont="1" applyBorder="1"/>
    <xf numFmtId="0" fontId="33" fillId="0" borderId="43" xfId="0" applyFont="1" applyBorder="1"/>
    <xf numFmtId="0" fontId="33" fillId="0" borderId="43" xfId="0" applyFont="1" applyBorder="1" applyAlignment="1">
      <alignment horizontal="center"/>
    </xf>
    <xf numFmtId="0" fontId="0" fillId="0" borderId="0" xfId="0" applyAlignment="1">
      <alignment horizontal="center"/>
    </xf>
    <xf numFmtId="2" fontId="0" fillId="0" borderId="0" xfId="0" applyNumberFormat="1" applyAlignment="1">
      <alignment horizontal="center"/>
    </xf>
    <xf numFmtId="0" fontId="10" fillId="15" borderId="51" xfId="0" applyFont="1" applyFill="1" applyBorder="1" applyAlignment="1" applyProtection="1">
      <alignment horizontal="center" wrapText="1"/>
      <protection hidden="1"/>
    </xf>
    <xf numFmtId="0" fontId="10" fillId="15" borderId="51" xfId="0" applyFont="1" applyFill="1" applyBorder="1" applyAlignment="1" applyProtection="1">
      <alignment horizontal="center"/>
      <protection hidden="1"/>
    </xf>
  </cellXfs>
  <cellStyles count="8">
    <cellStyle name="20% - Accent5" xfId="7" builtinId="46"/>
    <cellStyle name="60% - Accent1" xfId="5" builtinId="32"/>
    <cellStyle name="Accent1" xfId="4" builtinId="29"/>
    <cellStyle name="Accent5" xfId="6" builtinId="45"/>
    <cellStyle name="Heading 1" xfId="1" builtinId="16"/>
    <cellStyle name="Heading 2" xfId="2" builtinId="17"/>
    <cellStyle name="Normal" xfId="0" builtinId="0"/>
    <cellStyle name="Note" xfId="3" builtinId="10"/>
  </cellStyles>
  <dxfs count="1">
    <dxf>
      <font>
        <u/>
        <color rgb="FF7030A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7"/>
    </mc:Choice>
    <mc:Fallback>
      <c:style val="7"/>
    </mc:Fallback>
  </mc:AlternateContent>
  <c:chart>
    <c:autoTitleDeleted val="1"/>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standard"/>
        <c:varyColors val="0"/>
        <c:ser>
          <c:idx val="2"/>
          <c:order val="0"/>
          <c:tx>
            <c:v>GS</c:v>
          </c:tx>
          <c:spPr>
            <a:solidFill>
              <a:schemeClr val="accent5">
                <a:tint val="65000"/>
                <a:alpha val="85000"/>
              </a:schemeClr>
            </a:solidFill>
            <a:ln w="9525" cap="flat" cmpd="sng" algn="ctr">
              <a:solidFill>
                <a:schemeClr val="accent5">
                  <a:tint val="65000"/>
                  <a:lumMod val="75000"/>
                </a:schemeClr>
              </a:solidFill>
              <a:round/>
            </a:ln>
            <a:effectLst/>
            <a:sp3d contourW="9525">
              <a:contourClr>
                <a:schemeClr val="accent5">
                  <a:tint val="65000"/>
                  <a:lumMod val="75000"/>
                </a:schemeClr>
              </a:contourClr>
            </a:sp3d>
          </c:spPr>
          <c:invertIfNegative val="0"/>
          <c:val>
            <c:numRef>
              <c:f>'Ders Degerlendirme Raporu'!$G$11:$G$18</c:f>
              <c:numCache>
                <c:formatCode>%0.00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0-CB81-47E6-BAC4-55E151BC89F7}"/>
            </c:ext>
          </c:extLst>
        </c:ser>
        <c:ser>
          <c:idx val="0"/>
          <c:order val="1"/>
          <c:tx>
            <c:v>2.AS</c:v>
          </c:tx>
          <c:spPr>
            <a:solidFill>
              <a:srgbClr val="7030A0">
                <a:alpha val="85000"/>
              </a:srgbClr>
            </a:solidFill>
            <a:ln w="9525" cap="flat" cmpd="sng" algn="ctr">
              <a:solidFill>
                <a:schemeClr val="accent5">
                  <a:shade val="65000"/>
                  <a:lumMod val="75000"/>
                </a:schemeClr>
              </a:solidFill>
              <a:round/>
            </a:ln>
            <a:effectLst/>
            <a:sp3d contourW="9525">
              <a:contourClr>
                <a:schemeClr val="accent5">
                  <a:shade val="65000"/>
                  <a:lumMod val="75000"/>
                </a:schemeClr>
              </a:contourClr>
            </a:sp3d>
          </c:spPr>
          <c:invertIfNegative val="0"/>
          <c:val>
            <c:numRef>
              <c:f>'Ders Degerlendirme Raporu'!$E$11:$E$18</c:f>
              <c:numCache>
                <c:formatCode>%0.00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1-CB81-47E6-BAC4-55E151BC89F7}"/>
            </c:ext>
          </c:extLst>
        </c:ser>
        <c:ser>
          <c:idx val="1"/>
          <c:order val="2"/>
          <c:tx>
            <c:v>1. AS</c:v>
          </c:tx>
          <c:spPr>
            <a:solidFill>
              <a:schemeClr val="accent5">
                <a:alpha val="85000"/>
              </a:schemeClr>
            </a:solidFill>
            <a:ln w="9525" cap="flat" cmpd="sng" algn="ctr">
              <a:solidFill>
                <a:schemeClr val="accent5">
                  <a:lumMod val="75000"/>
                </a:schemeClr>
              </a:solidFill>
              <a:round/>
            </a:ln>
            <a:effectLst/>
            <a:sp3d contourW="9525">
              <a:contourClr>
                <a:schemeClr val="accent5">
                  <a:lumMod val="75000"/>
                </a:schemeClr>
              </a:contourClr>
            </a:sp3d>
          </c:spPr>
          <c:invertIfNegative val="0"/>
          <c:val>
            <c:numRef>
              <c:f>'Ders Degerlendirme Raporu'!$C$11:$C$18</c:f>
              <c:numCache>
                <c:formatCode>%0.00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2-CB81-47E6-BAC4-55E151BC89F7}"/>
            </c:ext>
          </c:extLst>
        </c:ser>
        <c:dLbls>
          <c:showLegendKey val="0"/>
          <c:showVal val="0"/>
          <c:showCatName val="0"/>
          <c:showSerName val="0"/>
          <c:showPercent val="0"/>
          <c:showBubbleSize val="0"/>
        </c:dLbls>
        <c:gapWidth val="65"/>
        <c:shape val="box"/>
        <c:axId val="-1209345440"/>
        <c:axId val="-1209411200"/>
        <c:axId val="-1209430528"/>
      </c:bar3DChart>
      <c:catAx>
        <c:axId val="-1209345440"/>
        <c:scaling>
          <c:orientation val="minMax"/>
        </c:scaling>
        <c:delete val="0"/>
        <c:axPos val="b"/>
        <c:title>
          <c:tx>
            <c:rich>
              <a:bodyPr rot="0" spcFirstLastPara="1" vertOverflow="ellipsis" vert="horz" wrap="square" anchor="ctr" anchorCtr="1"/>
              <a:lstStyle/>
              <a:p>
                <a:pPr>
                  <a:defRPr sz="1400" b="1" i="0" u="none" strike="noStrike" kern="1200" baseline="0">
                    <a:solidFill>
                      <a:srgbClr val="002060"/>
                    </a:solidFill>
                    <a:latin typeface="+mn-lt"/>
                    <a:ea typeface="+mn-ea"/>
                    <a:cs typeface="+mn-cs"/>
                  </a:defRPr>
                </a:pPr>
                <a:r>
                  <a:rPr lang="en-US" sz="1400"/>
                  <a:t>Öğrenme Çıktısı</a:t>
                </a:r>
              </a:p>
            </c:rich>
          </c:tx>
          <c:overlay val="0"/>
          <c:spPr>
            <a:noFill/>
            <a:ln>
              <a:noFill/>
            </a:ln>
            <a:effectLst/>
          </c:spPr>
          <c:txPr>
            <a:bodyPr rot="0" spcFirstLastPara="1" vertOverflow="ellipsis" vert="horz" wrap="square" anchor="ctr" anchorCtr="1"/>
            <a:lstStyle/>
            <a:p>
              <a:pPr>
                <a:defRPr sz="1400" b="1" i="0" u="none" strike="noStrike" kern="1200" baseline="0">
                  <a:solidFill>
                    <a:srgbClr val="002060"/>
                  </a:solidFill>
                  <a:latin typeface="+mn-lt"/>
                  <a:ea typeface="+mn-ea"/>
                  <a:cs typeface="+mn-cs"/>
                </a:defRPr>
              </a:pPr>
              <a:endParaRPr lang="tr-TR"/>
            </a:p>
          </c:txPr>
        </c:title>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1200" b="0" i="0" u="none" strike="noStrike" kern="1200" cap="all" baseline="0">
                <a:solidFill>
                  <a:srgbClr val="002060"/>
                </a:solidFill>
                <a:latin typeface="+mn-lt"/>
                <a:ea typeface="+mn-ea"/>
                <a:cs typeface="+mn-cs"/>
              </a:defRPr>
            </a:pPr>
            <a:endParaRPr lang="tr-TR"/>
          </a:p>
        </c:txPr>
        <c:crossAx val="-1209411200"/>
        <c:crossesAt val="0"/>
        <c:auto val="1"/>
        <c:lblAlgn val="ctr"/>
        <c:lblOffset val="100"/>
        <c:noMultiLvlLbl val="0"/>
      </c:catAx>
      <c:valAx>
        <c:axId val="-1209411200"/>
        <c:scaling>
          <c:orientation val="minMax"/>
          <c:max val="1"/>
          <c:min val="0"/>
        </c:scaling>
        <c:delete val="0"/>
        <c:axPos val="l"/>
        <c:majorGridlines>
          <c:spPr>
            <a:ln w="9525" cap="flat" cmpd="sng" algn="ctr">
              <a:solidFill>
                <a:schemeClr val="dk1">
                  <a:lumMod val="15000"/>
                  <a:lumOff val="85000"/>
                </a:schemeClr>
              </a:solidFill>
              <a:round/>
            </a:ln>
            <a:effectLst/>
          </c:spPr>
        </c:majorGridlines>
        <c:title>
          <c:tx>
            <c:rich>
              <a:bodyPr rot="-5400000" spcFirstLastPara="1" vertOverflow="ellipsis" vert="horz" wrap="square" anchor="ctr" anchorCtr="1"/>
              <a:lstStyle/>
              <a:p>
                <a:pPr>
                  <a:defRPr sz="1600" b="1" i="0" u="none" strike="noStrike" kern="1200" baseline="0">
                    <a:solidFill>
                      <a:srgbClr val="002060"/>
                    </a:solidFill>
                    <a:latin typeface="+mn-lt"/>
                    <a:ea typeface="+mn-ea"/>
                    <a:cs typeface="+mn-cs"/>
                  </a:defRPr>
                </a:pPr>
                <a:r>
                  <a:rPr lang="en-US" sz="1600"/>
                  <a:t>Başarı Kazanım Değeri</a:t>
                </a:r>
              </a:p>
            </c:rich>
          </c:tx>
          <c:overlay val="0"/>
          <c:spPr>
            <a:noFill/>
            <a:ln>
              <a:noFill/>
            </a:ln>
            <a:effectLst/>
          </c:spPr>
          <c:txPr>
            <a:bodyPr rot="-5400000" spcFirstLastPara="1" vertOverflow="ellipsis" vert="horz" wrap="square" anchor="ctr" anchorCtr="1"/>
            <a:lstStyle/>
            <a:p>
              <a:pPr>
                <a:defRPr sz="1600" b="1" i="0" u="none" strike="noStrike" kern="1200" baseline="0">
                  <a:solidFill>
                    <a:srgbClr val="002060"/>
                  </a:solidFill>
                  <a:latin typeface="+mn-lt"/>
                  <a:ea typeface="+mn-ea"/>
                  <a:cs typeface="+mn-cs"/>
                </a:defRPr>
              </a:pPr>
              <a:endParaRPr lang="tr-TR"/>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rgbClr val="002060"/>
                </a:solidFill>
                <a:latin typeface="+mn-lt"/>
                <a:ea typeface="+mn-ea"/>
                <a:cs typeface="+mn-cs"/>
              </a:defRPr>
            </a:pPr>
            <a:endParaRPr lang="tr-TR"/>
          </a:p>
        </c:txPr>
        <c:crossAx val="-1209345440"/>
        <c:crosses val="autoZero"/>
        <c:crossBetween val="between"/>
      </c:valAx>
      <c:serAx>
        <c:axId val="-1209430528"/>
        <c:scaling>
          <c:orientation val="minMax"/>
        </c:scaling>
        <c:delete val="0"/>
        <c:axPos val="b"/>
        <c:majorTickMark val="out"/>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rgbClr val="002060"/>
                </a:solidFill>
                <a:latin typeface="+mn-lt"/>
                <a:ea typeface="+mn-ea"/>
                <a:cs typeface="+mn-cs"/>
              </a:defRPr>
            </a:pPr>
            <a:endParaRPr lang="tr-TR"/>
          </a:p>
        </c:txPr>
        <c:crossAx val="-1209411200"/>
        <c:crosses val="autoZero"/>
      </c:serAx>
      <c:spPr>
        <a:noFill/>
        <a:ln>
          <a:noFill/>
        </a:ln>
        <a:effectLst/>
      </c:spPr>
    </c:plotArea>
    <c:plotVisOnly val="1"/>
    <c:dispBlanksAs val="gap"/>
    <c:showDLblsOverMax val="0"/>
  </c:chart>
  <c:spPr>
    <a:solidFill>
      <a:schemeClr val="bg1"/>
    </a:solidFill>
    <a:ln w="15875" cap="flat" cmpd="dbl" algn="ctr">
      <a:solidFill>
        <a:srgbClr val="0070C0"/>
      </a:solidFill>
      <a:round/>
    </a:ln>
    <a:effectLst/>
  </c:spPr>
  <c:txPr>
    <a:bodyPr/>
    <a:lstStyle/>
    <a:p>
      <a:pPr>
        <a:defRPr sz="1200">
          <a:solidFill>
            <a:srgbClr val="002060"/>
          </a:solidFill>
        </a:defRPr>
      </a:pPr>
      <a:endParaRPr lang="tr-T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bar"/>
        <c:grouping val="clustered"/>
        <c:varyColors val="1"/>
        <c:ser>
          <c:idx val="0"/>
          <c:order val="0"/>
          <c:invertIfNegative val="0"/>
          <c:dPt>
            <c:idx val="0"/>
            <c:invertIfNegative val="0"/>
            <c:bubble3D val="0"/>
            <c:spPr>
              <a:solidFill>
                <a:schemeClr val="accent1"/>
              </a:solidFill>
              <a:ln>
                <a:noFill/>
              </a:ln>
              <a:effectLst/>
              <a:sp3d/>
            </c:spPr>
            <c:extLst>
              <c:ext xmlns:c16="http://schemas.microsoft.com/office/drawing/2014/chart" uri="{C3380CC4-5D6E-409C-BE32-E72D297353CC}">
                <c16:uniqueId val="{00000001-EA34-4562-A02A-319C67479CD3}"/>
              </c:ext>
            </c:extLst>
          </c:dPt>
          <c:dPt>
            <c:idx val="1"/>
            <c:invertIfNegative val="0"/>
            <c:bubble3D val="0"/>
            <c:spPr>
              <a:solidFill>
                <a:schemeClr val="accent2"/>
              </a:solidFill>
              <a:ln>
                <a:noFill/>
              </a:ln>
              <a:effectLst/>
              <a:sp3d/>
            </c:spPr>
            <c:extLst>
              <c:ext xmlns:c16="http://schemas.microsoft.com/office/drawing/2014/chart" uri="{C3380CC4-5D6E-409C-BE32-E72D297353CC}">
                <c16:uniqueId val="{00000003-EA34-4562-A02A-319C67479CD3}"/>
              </c:ext>
            </c:extLst>
          </c:dPt>
          <c:dPt>
            <c:idx val="2"/>
            <c:invertIfNegative val="0"/>
            <c:bubble3D val="0"/>
            <c:spPr>
              <a:solidFill>
                <a:schemeClr val="accent3"/>
              </a:solidFill>
              <a:ln>
                <a:noFill/>
              </a:ln>
              <a:effectLst/>
              <a:sp3d/>
            </c:spPr>
            <c:extLst>
              <c:ext xmlns:c16="http://schemas.microsoft.com/office/drawing/2014/chart" uri="{C3380CC4-5D6E-409C-BE32-E72D297353CC}">
                <c16:uniqueId val="{00000005-EA34-4562-A02A-319C67479CD3}"/>
              </c:ext>
            </c:extLst>
          </c:dPt>
          <c:dPt>
            <c:idx val="3"/>
            <c:invertIfNegative val="0"/>
            <c:bubble3D val="0"/>
            <c:spPr>
              <a:solidFill>
                <a:schemeClr val="accent4"/>
              </a:solidFill>
              <a:ln>
                <a:noFill/>
              </a:ln>
              <a:effectLst/>
              <a:sp3d/>
            </c:spPr>
            <c:extLst>
              <c:ext xmlns:c16="http://schemas.microsoft.com/office/drawing/2014/chart" uri="{C3380CC4-5D6E-409C-BE32-E72D297353CC}">
                <c16:uniqueId val="{00000007-EA34-4562-A02A-319C67479CD3}"/>
              </c:ext>
            </c:extLst>
          </c:dPt>
          <c:dPt>
            <c:idx val="4"/>
            <c:invertIfNegative val="0"/>
            <c:bubble3D val="0"/>
            <c:spPr>
              <a:solidFill>
                <a:schemeClr val="accent5"/>
              </a:solidFill>
              <a:ln>
                <a:noFill/>
              </a:ln>
              <a:effectLst/>
              <a:sp3d/>
            </c:spPr>
            <c:extLst>
              <c:ext xmlns:c16="http://schemas.microsoft.com/office/drawing/2014/chart" uri="{C3380CC4-5D6E-409C-BE32-E72D297353CC}">
                <c16:uniqueId val="{00000009-EA34-4562-A02A-319C67479CD3}"/>
              </c:ext>
            </c:extLst>
          </c:dPt>
          <c:dPt>
            <c:idx val="5"/>
            <c:invertIfNegative val="0"/>
            <c:bubble3D val="0"/>
            <c:spPr>
              <a:solidFill>
                <a:schemeClr val="accent6"/>
              </a:solidFill>
              <a:ln>
                <a:noFill/>
              </a:ln>
              <a:effectLst/>
              <a:sp3d/>
            </c:spPr>
            <c:extLst>
              <c:ext xmlns:c16="http://schemas.microsoft.com/office/drawing/2014/chart" uri="{C3380CC4-5D6E-409C-BE32-E72D297353CC}">
                <c16:uniqueId val="{0000000B-EA34-4562-A02A-319C67479CD3}"/>
              </c:ext>
            </c:extLst>
          </c:dPt>
          <c:dPt>
            <c:idx val="6"/>
            <c:invertIfNegative val="0"/>
            <c:bubble3D val="0"/>
            <c:spPr>
              <a:solidFill>
                <a:schemeClr val="accent1">
                  <a:lumMod val="60000"/>
                </a:schemeClr>
              </a:solidFill>
              <a:ln>
                <a:noFill/>
              </a:ln>
              <a:effectLst/>
              <a:sp3d/>
            </c:spPr>
            <c:extLst>
              <c:ext xmlns:c16="http://schemas.microsoft.com/office/drawing/2014/chart" uri="{C3380CC4-5D6E-409C-BE32-E72D297353CC}">
                <c16:uniqueId val="{0000000D-EA34-4562-A02A-319C67479CD3}"/>
              </c:ext>
            </c:extLst>
          </c:dPt>
          <c:dPt>
            <c:idx val="7"/>
            <c:invertIfNegative val="0"/>
            <c:bubble3D val="0"/>
            <c:spPr>
              <a:solidFill>
                <a:schemeClr val="accent2">
                  <a:lumMod val="60000"/>
                </a:schemeClr>
              </a:solidFill>
              <a:ln>
                <a:noFill/>
              </a:ln>
              <a:effectLst/>
              <a:sp3d/>
            </c:spPr>
            <c:extLst>
              <c:ext xmlns:c16="http://schemas.microsoft.com/office/drawing/2014/chart" uri="{C3380CC4-5D6E-409C-BE32-E72D297353CC}">
                <c16:uniqueId val="{0000000F-EA34-4562-A02A-319C67479CD3}"/>
              </c:ext>
            </c:extLst>
          </c:dPt>
          <c:dPt>
            <c:idx val="8"/>
            <c:invertIfNegative val="0"/>
            <c:bubble3D val="0"/>
            <c:spPr>
              <a:solidFill>
                <a:schemeClr val="accent3">
                  <a:lumMod val="60000"/>
                </a:schemeClr>
              </a:solidFill>
              <a:ln>
                <a:noFill/>
              </a:ln>
              <a:effectLst/>
              <a:sp3d/>
            </c:spPr>
            <c:extLst>
              <c:ext xmlns:c16="http://schemas.microsoft.com/office/drawing/2014/chart" uri="{C3380CC4-5D6E-409C-BE32-E72D297353CC}">
                <c16:uniqueId val="{00000011-EA34-4562-A02A-319C67479CD3}"/>
              </c:ext>
            </c:extLst>
          </c:dPt>
          <c:dPt>
            <c:idx val="9"/>
            <c:invertIfNegative val="0"/>
            <c:bubble3D val="0"/>
            <c:spPr>
              <a:solidFill>
                <a:schemeClr val="accent4">
                  <a:lumMod val="60000"/>
                </a:schemeClr>
              </a:solidFill>
              <a:ln>
                <a:noFill/>
              </a:ln>
              <a:effectLst/>
              <a:sp3d/>
            </c:spPr>
            <c:extLst>
              <c:ext xmlns:c16="http://schemas.microsoft.com/office/drawing/2014/chart" uri="{C3380CC4-5D6E-409C-BE32-E72D297353CC}">
                <c16:uniqueId val="{00000013-EA34-4562-A02A-319C67479CD3}"/>
              </c:ext>
            </c:extLst>
          </c:dPt>
          <c:dPt>
            <c:idx val="10"/>
            <c:invertIfNegative val="0"/>
            <c:bubble3D val="0"/>
            <c:spPr>
              <a:solidFill>
                <a:schemeClr val="accent5">
                  <a:lumMod val="60000"/>
                </a:schemeClr>
              </a:solidFill>
              <a:ln>
                <a:noFill/>
              </a:ln>
              <a:effectLst/>
              <a:sp3d/>
            </c:spPr>
            <c:extLst>
              <c:ext xmlns:c16="http://schemas.microsoft.com/office/drawing/2014/chart" uri="{C3380CC4-5D6E-409C-BE32-E72D297353CC}">
                <c16:uniqueId val="{00000015-EA34-4562-A02A-319C67479CD3}"/>
              </c:ext>
            </c:extLst>
          </c:dPt>
          <c:dPt>
            <c:idx val="11"/>
            <c:invertIfNegative val="0"/>
            <c:bubble3D val="0"/>
            <c:spPr>
              <a:solidFill>
                <a:schemeClr val="accent6">
                  <a:lumMod val="60000"/>
                </a:schemeClr>
              </a:solidFill>
              <a:ln>
                <a:noFill/>
              </a:ln>
              <a:effectLst/>
              <a:sp3d/>
            </c:spPr>
            <c:extLst>
              <c:ext xmlns:c16="http://schemas.microsoft.com/office/drawing/2014/chart" uri="{C3380CC4-5D6E-409C-BE32-E72D297353CC}">
                <c16:uniqueId val="{00000017-EA34-4562-A02A-319C67479CD3}"/>
              </c:ext>
            </c:extLst>
          </c:dPt>
          <c:dPt>
            <c:idx val="12"/>
            <c:invertIfNegative val="0"/>
            <c:bubble3D val="0"/>
            <c:spPr>
              <a:solidFill>
                <a:schemeClr val="accent1">
                  <a:lumMod val="80000"/>
                  <a:lumOff val="20000"/>
                </a:schemeClr>
              </a:solidFill>
              <a:ln>
                <a:noFill/>
              </a:ln>
              <a:effectLst/>
              <a:sp3d/>
            </c:spPr>
            <c:extLst>
              <c:ext xmlns:c16="http://schemas.microsoft.com/office/drawing/2014/chart" uri="{C3380CC4-5D6E-409C-BE32-E72D297353CC}">
                <c16:uniqueId val="{00000019-EA34-4562-A02A-319C67479CD3}"/>
              </c:ext>
            </c:extLst>
          </c:dPt>
          <c:cat>
            <c:strRef>
              <c:f>'Basari Dagilimi'!$A$3:$A$15</c:f>
              <c:strCache>
                <c:ptCount val="13"/>
                <c:pt idx="0">
                  <c:v>A1</c:v>
                </c:pt>
                <c:pt idx="1">
                  <c:v>A2</c:v>
                </c:pt>
                <c:pt idx="2">
                  <c:v>A3</c:v>
                </c:pt>
                <c:pt idx="3">
                  <c:v>B1</c:v>
                </c:pt>
                <c:pt idx="4">
                  <c:v>B2</c:v>
                </c:pt>
                <c:pt idx="5">
                  <c:v>B3</c:v>
                </c:pt>
                <c:pt idx="6">
                  <c:v>C1</c:v>
                </c:pt>
                <c:pt idx="7">
                  <c:v>C2</c:v>
                </c:pt>
                <c:pt idx="8">
                  <c:v>C3</c:v>
                </c:pt>
                <c:pt idx="9">
                  <c:v>D</c:v>
                </c:pt>
                <c:pt idx="10">
                  <c:v>F3</c:v>
                </c:pt>
                <c:pt idx="11">
                  <c:v>F2</c:v>
                </c:pt>
                <c:pt idx="12">
                  <c:v>F1</c:v>
                </c:pt>
              </c:strCache>
            </c:strRef>
          </c:cat>
          <c:val>
            <c:numRef>
              <c:f>'Basari Dagilimi'!$B$3:$B$15</c:f>
              <c:numCache>
                <c:formatCode>General</c:formatCode>
                <c:ptCount val="13"/>
              </c:numCache>
            </c:numRef>
          </c:val>
          <c:shape val="cylinder"/>
          <c:extLst>
            <c:ext xmlns:c16="http://schemas.microsoft.com/office/drawing/2014/chart" uri="{C3380CC4-5D6E-409C-BE32-E72D297353CC}">
              <c16:uniqueId val="{0000001A-EA34-4562-A02A-319C67479CD3}"/>
            </c:ext>
          </c:extLst>
        </c:ser>
        <c:dLbls>
          <c:showLegendKey val="0"/>
          <c:showVal val="0"/>
          <c:showCatName val="0"/>
          <c:showSerName val="0"/>
          <c:showPercent val="0"/>
          <c:showBubbleSize val="0"/>
        </c:dLbls>
        <c:gapWidth val="150"/>
        <c:shape val="box"/>
        <c:axId val="-1137407584"/>
        <c:axId val="-1137549536"/>
        <c:axId val="0"/>
      </c:bar3DChart>
      <c:catAx>
        <c:axId val="-1137407584"/>
        <c:scaling>
          <c:orientation val="maxMin"/>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tr-TR"/>
          </a:p>
        </c:txPr>
        <c:crossAx val="-1137549536"/>
        <c:crosses val="autoZero"/>
        <c:auto val="1"/>
        <c:lblAlgn val="ctr"/>
        <c:lblOffset val="100"/>
        <c:noMultiLvlLbl val="0"/>
      </c:catAx>
      <c:valAx>
        <c:axId val="-1137549536"/>
        <c:scaling>
          <c:orientation val="minMax"/>
        </c:scaling>
        <c:delete val="0"/>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tr-TR"/>
          </a:p>
        </c:txPr>
        <c:crossAx val="-113740758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a:outerShdw blurRad="50800" dist="38100" algn="l" rotWithShape="0">
        <a:prstClr val="black">
          <a:alpha val="40000"/>
        </a:prstClr>
      </a:outerShdw>
    </a:effectLst>
  </c:spPr>
  <c:txPr>
    <a:bodyPr/>
    <a:lstStyle/>
    <a:p>
      <a:pPr>
        <a:defRPr sz="1100"/>
      </a:pPr>
      <a:endParaRPr lang="tr-T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withinLinear" id="18">
  <a:schemeClr val="accent5"/>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7</xdr:col>
      <xdr:colOff>137692</xdr:colOff>
      <xdr:row>9</xdr:row>
      <xdr:rowOff>19963</xdr:rowOff>
    </xdr:from>
    <xdr:to>
      <xdr:col>15</xdr:col>
      <xdr:colOff>722085</xdr:colOff>
      <xdr:row>18</xdr:row>
      <xdr:rowOff>9720</xdr:rowOff>
    </xdr:to>
    <xdr:graphicFrame macro="">
      <xdr:nvGraphicFramePr>
        <xdr:cNvPr id="2" name="Chart 1">
          <a:extLst>
            <a:ext uri="{FF2B5EF4-FFF2-40B4-BE49-F238E27FC236}">
              <a16:creationId xmlns:a16="http://schemas.microsoft.com/office/drawing/2014/main" id="{91D00D2D-7EC0-421D-9B9D-FA8CAB7D0FF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2</xdr:col>
      <xdr:colOff>119062</xdr:colOff>
      <xdr:row>0</xdr:row>
      <xdr:rowOff>161925</xdr:rowOff>
    </xdr:from>
    <xdr:to>
      <xdr:col>9</xdr:col>
      <xdr:colOff>133350</xdr:colOff>
      <xdr:row>15</xdr:row>
      <xdr:rowOff>57150</xdr:rowOff>
    </xdr:to>
    <xdr:graphicFrame macro="">
      <xdr:nvGraphicFramePr>
        <xdr:cNvPr id="2" name="Chart 1">
          <a:extLst>
            <a:ext uri="{FF2B5EF4-FFF2-40B4-BE49-F238E27FC236}">
              <a16:creationId xmlns:a16="http://schemas.microsoft.com/office/drawing/2014/main" id="{447CACC7-6182-4366-BBD6-3E8FC023967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levba/Desktop/CALISMALAR/Okulla%20Ilgili%20Isler/MUDEK%20BULUT/MUDEK%20DDR11.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ilgi"/>
      <sheetName val="Kapak"/>
      <sheetName val="Sinavlar"/>
      <sheetName val="Diger Faaliyetler"/>
      <sheetName val="Ders Degerlendirme Raporu"/>
      <sheetName val="Basari Dagilimi"/>
      <sheetName val="Ogrenme Ciktisi"/>
      <sheetName val="Program Yeterliligi"/>
      <sheetName val="Degerlendirme ve Planlar"/>
      <sheetName val="Analiz"/>
      <sheetName val="Ders"/>
      <sheetName val="Sheet1"/>
      <sheetName val="DEG"/>
      <sheetName val="DTIP"/>
    </sheetNames>
    <sheetDataSet>
      <sheetData sheetId="0"/>
      <sheetData sheetId="1"/>
      <sheetData sheetId="2"/>
      <sheetData sheetId="3"/>
      <sheetData sheetId="4">
        <row r="11">
          <cell r="C11" t="str">
            <v/>
          </cell>
          <cell r="E11" t="str">
            <v/>
          </cell>
          <cell r="G11" t="str">
            <v/>
          </cell>
        </row>
        <row r="12">
          <cell r="C12" t="str">
            <v/>
          </cell>
          <cell r="E12" t="str">
            <v/>
          </cell>
          <cell r="G12" t="str">
            <v/>
          </cell>
        </row>
        <row r="13">
          <cell r="C13" t="str">
            <v/>
          </cell>
          <cell r="E13" t="str">
            <v/>
          </cell>
          <cell r="G13" t="str">
            <v/>
          </cell>
        </row>
        <row r="14">
          <cell r="C14" t="str">
            <v/>
          </cell>
          <cell r="E14" t="str">
            <v/>
          </cell>
          <cell r="G14" t="str">
            <v/>
          </cell>
        </row>
        <row r="15">
          <cell r="C15" t="str">
            <v/>
          </cell>
          <cell r="E15" t="str">
            <v/>
          </cell>
          <cell r="G15" t="str">
            <v/>
          </cell>
        </row>
        <row r="16">
          <cell r="C16" t="str">
            <v/>
          </cell>
          <cell r="E16" t="str">
            <v/>
          </cell>
          <cell r="G16" t="str">
            <v/>
          </cell>
        </row>
        <row r="17">
          <cell r="C17" t="str">
            <v/>
          </cell>
          <cell r="E17" t="str">
            <v/>
          </cell>
          <cell r="G17" t="str">
            <v/>
          </cell>
        </row>
        <row r="18">
          <cell r="C18" t="str">
            <v/>
          </cell>
          <cell r="E18" t="str">
            <v/>
          </cell>
          <cell r="G18" t="str">
            <v/>
          </cell>
        </row>
      </sheetData>
      <sheetData sheetId="5">
        <row r="3">
          <cell r="A3" t="str">
            <v>A1</v>
          </cell>
        </row>
        <row r="4">
          <cell r="A4" t="str">
            <v>A2</v>
          </cell>
        </row>
        <row r="5">
          <cell r="A5" t="str">
            <v>A3</v>
          </cell>
        </row>
        <row r="6">
          <cell r="A6" t="str">
            <v>B1</v>
          </cell>
        </row>
        <row r="7">
          <cell r="A7" t="str">
            <v>B2</v>
          </cell>
        </row>
        <row r="8">
          <cell r="A8" t="str">
            <v>B3</v>
          </cell>
        </row>
        <row r="9">
          <cell r="A9" t="str">
            <v>C1</v>
          </cell>
        </row>
        <row r="10">
          <cell r="A10" t="str">
            <v>C2</v>
          </cell>
        </row>
        <row r="11">
          <cell r="A11" t="str">
            <v>C3</v>
          </cell>
        </row>
        <row r="12">
          <cell r="A12" t="str">
            <v>D</v>
          </cell>
        </row>
        <row r="13">
          <cell r="A13" t="str">
            <v>F3</v>
          </cell>
        </row>
        <row r="14">
          <cell r="A14" t="str">
            <v>F2</v>
          </cell>
        </row>
        <row r="15">
          <cell r="A15" t="str">
            <v>F1</v>
          </cell>
        </row>
      </sheetData>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0DC7EF-C1BF-478D-AF8C-74B677164BD8}">
  <sheetPr codeName="Sheet15"/>
  <dimension ref="A2:B22"/>
  <sheetViews>
    <sheetView showGridLines="0" showRowColHeaders="0" workbookViewId="0">
      <selection activeCell="A6" sqref="A6"/>
    </sheetView>
  </sheetViews>
  <sheetFormatPr defaultColWidth="8.85546875" defaultRowHeight="15" x14ac:dyDescent="0.25"/>
  <cols>
    <col min="1" max="1" width="14.85546875" style="1" customWidth="1"/>
    <col min="2" max="2" width="66.7109375" style="1" bestFit="1" customWidth="1"/>
  </cols>
  <sheetData>
    <row r="2" spans="1:2" ht="30" x14ac:dyDescent="0.25">
      <c r="B2" s="1" t="s">
        <v>0</v>
      </c>
    </row>
    <row r="3" spans="1:2" ht="30" x14ac:dyDescent="0.25">
      <c r="B3" s="1" t="s">
        <v>1</v>
      </c>
    </row>
    <row r="4" spans="1:2" ht="30" x14ac:dyDescent="0.25">
      <c r="B4" s="1" t="s">
        <v>2</v>
      </c>
    </row>
    <row r="5" spans="1:2" ht="75" x14ac:dyDescent="0.25">
      <c r="B5" s="1" t="s">
        <v>3</v>
      </c>
    </row>
    <row r="6" spans="1:2" ht="15.75" thickBot="1" x14ac:dyDescent="0.3">
      <c r="A6" s="1" t="s">
        <v>4</v>
      </c>
      <c r="B6" s="1" t="s">
        <v>5</v>
      </c>
    </row>
    <row r="7" spans="1:2" ht="15.75" thickBot="1" x14ac:dyDescent="0.3">
      <c r="A7" s="2" t="s">
        <v>6</v>
      </c>
      <c r="B7" s="3" t="s">
        <v>7</v>
      </c>
    </row>
    <row r="8" spans="1:2" ht="45" x14ac:dyDescent="0.25">
      <c r="A8" s="4" t="s">
        <v>8</v>
      </c>
      <c r="B8" s="5" t="s">
        <v>9</v>
      </c>
    </row>
    <row r="9" spans="1:2" ht="30" x14ac:dyDescent="0.25">
      <c r="A9" s="4"/>
      <c r="B9" s="5" t="s">
        <v>10</v>
      </c>
    </row>
    <row r="10" spans="1:2" ht="30" x14ac:dyDescent="0.25">
      <c r="A10" s="4"/>
      <c r="B10" s="5" t="s">
        <v>11</v>
      </c>
    </row>
    <row r="11" spans="1:2" ht="15.75" thickBot="1" x14ac:dyDescent="0.3">
      <c r="A11" s="6"/>
      <c r="B11" s="7" t="s">
        <v>12</v>
      </c>
    </row>
    <row r="12" spans="1:2" ht="45" x14ac:dyDescent="0.25">
      <c r="A12" s="8" t="s">
        <v>13</v>
      </c>
      <c r="B12" s="9" t="s">
        <v>14</v>
      </c>
    </row>
    <row r="13" spans="1:2" ht="45" x14ac:dyDescent="0.25">
      <c r="A13" s="8"/>
      <c r="B13" s="9" t="s">
        <v>15</v>
      </c>
    </row>
    <row r="14" spans="1:2" ht="30.75" thickBot="1" x14ac:dyDescent="0.3">
      <c r="A14" s="10"/>
      <c r="B14" s="11" t="s">
        <v>16</v>
      </c>
    </row>
    <row r="15" spans="1:2" ht="135" x14ac:dyDescent="0.25">
      <c r="A15" s="12" t="s">
        <v>17</v>
      </c>
      <c r="B15" s="13" t="s">
        <v>18</v>
      </c>
    </row>
    <row r="16" spans="1:2" ht="30.75" thickBot="1" x14ac:dyDescent="0.3">
      <c r="A16" s="14"/>
      <c r="B16" s="15" t="s">
        <v>19</v>
      </c>
    </row>
    <row r="17" spans="1:2" ht="45.75" thickBot="1" x14ac:dyDescent="0.3">
      <c r="A17" s="16" t="s">
        <v>20</v>
      </c>
      <c r="B17" s="17" t="s">
        <v>21</v>
      </c>
    </row>
    <row r="18" spans="1:2" ht="75" x14ac:dyDescent="0.25">
      <c r="A18" s="18" t="s">
        <v>22</v>
      </c>
      <c r="B18" s="19" t="s">
        <v>23</v>
      </c>
    </row>
    <row r="19" spans="1:2" ht="60.75" thickBot="1" x14ac:dyDescent="0.3">
      <c r="A19" s="20"/>
      <c r="B19" s="21" t="s">
        <v>24</v>
      </c>
    </row>
    <row r="20" spans="1:2" ht="60" x14ac:dyDescent="0.25">
      <c r="A20" s="22" t="s">
        <v>25</v>
      </c>
      <c r="B20" s="23" t="s">
        <v>26</v>
      </c>
    </row>
    <row r="21" spans="1:2" ht="30.75" thickBot="1" x14ac:dyDescent="0.3">
      <c r="A21" s="24"/>
      <c r="B21" s="25" t="s">
        <v>27</v>
      </c>
    </row>
    <row r="22" spans="1:2" ht="105.75" thickBot="1" x14ac:dyDescent="0.3">
      <c r="A22" s="26" t="s">
        <v>28</v>
      </c>
      <c r="B22" s="27" t="s">
        <v>29</v>
      </c>
    </row>
  </sheetData>
  <sheetProtection algorithmName="SHA-512" hashValue="k+roTc3gGYquN89+jSkVJT9o2vBIwfa4OkrLEd5rHF1VI1FbXnr32HzzH5rEKStIuzBr/RUitEQWLf+Dc4QZ/g==" saltValue="PAWv81BV1eE9gZkbR9QOlw==" spinCount="100000" sheet="1" objects="1" scenarios="1"/>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C9C654-1E57-4846-8556-8FE6E04C4F96}">
  <sheetPr codeName="Sheet8">
    <tabColor rgb="FFFFFF00"/>
  </sheetPr>
  <dimension ref="A1:IY52"/>
  <sheetViews>
    <sheetView zoomScaleNormal="100" workbookViewId="0">
      <selection activeCell="A6" sqref="A6"/>
    </sheetView>
  </sheetViews>
  <sheetFormatPr defaultColWidth="8.85546875" defaultRowHeight="15" x14ac:dyDescent="0.25"/>
  <cols>
    <col min="1" max="1" width="4.7109375" bestFit="1" customWidth="1"/>
    <col min="2" max="2" width="19.7109375" bestFit="1" customWidth="1"/>
    <col min="3" max="3" width="19.28515625" bestFit="1" customWidth="1"/>
    <col min="4" max="4" width="19.7109375" bestFit="1" customWidth="1"/>
    <col min="5" max="7" width="19.42578125" bestFit="1" customWidth="1"/>
    <col min="8" max="8" width="19.85546875" bestFit="1" customWidth="1"/>
    <col min="9" max="9" width="19.28515625" bestFit="1" customWidth="1"/>
    <col min="10" max="11" width="9" customWidth="1"/>
    <col min="12" max="12" width="15.7109375" style="238" bestFit="1" customWidth="1"/>
    <col min="13" max="13" width="47.42578125" style="238" bestFit="1" customWidth="1"/>
    <col min="14" max="14" width="15" style="238" bestFit="1" customWidth="1"/>
    <col min="15" max="15" width="6.140625" style="239" bestFit="1" customWidth="1"/>
    <col min="16" max="16" width="15.140625" bestFit="1" customWidth="1"/>
    <col min="17" max="17" width="48.42578125" bestFit="1" customWidth="1"/>
    <col min="18" max="18" width="14.85546875" bestFit="1" customWidth="1"/>
    <col min="19" max="19" width="6" bestFit="1" customWidth="1"/>
    <col min="20" max="20" width="15.140625" bestFit="1" customWidth="1"/>
    <col min="21" max="21" width="47.85546875" bestFit="1" customWidth="1"/>
    <col min="22" max="22" width="14.7109375" bestFit="1" customWidth="1"/>
    <col min="23" max="23" width="6" bestFit="1" customWidth="1"/>
    <col min="24" max="24" width="15.140625" bestFit="1" customWidth="1"/>
    <col min="25" max="25" width="48.42578125" bestFit="1" customWidth="1"/>
    <col min="26" max="26" width="14.42578125" bestFit="1" customWidth="1"/>
    <col min="27" max="27" width="5.85546875" bestFit="1" customWidth="1"/>
    <col min="28" max="28" width="15.85546875" bestFit="1" customWidth="1"/>
    <col min="29" max="29" width="52.42578125" bestFit="1" customWidth="1"/>
    <col min="30" max="30" width="15.42578125" bestFit="1" customWidth="1"/>
    <col min="31" max="31" width="6.7109375" bestFit="1" customWidth="1"/>
    <col min="32" max="32" width="15.7109375" bestFit="1" customWidth="1"/>
    <col min="33" max="33" width="51.85546875" bestFit="1" customWidth="1"/>
    <col min="34" max="34" width="15.42578125" bestFit="1" customWidth="1"/>
    <col min="35" max="35" width="6.7109375" bestFit="1" customWidth="1"/>
    <col min="36" max="36" width="15.42578125" bestFit="1" customWidth="1"/>
    <col min="37" max="37" width="51" bestFit="1" customWidth="1"/>
    <col min="38" max="38" width="15.42578125" bestFit="1" customWidth="1"/>
    <col min="39" max="39" width="6.42578125" bestFit="1" customWidth="1"/>
    <col min="40" max="40" width="16" bestFit="1" customWidth="1"/>
    <col min="41" max="41" width="53.28515625" bestFit="1" customWidth="1"/>
    <col min="42" max="42" width="15.42578125" bestFit="1" customWidth="1"/>
    <col min="43" max="43" width="6.7109375" bestFit="1" customWidth="1"/>
    <col min="44" max="44" width="8.85546875" customWidth="1"/>
    <col min="45" max="45" width="16.28515625" style="238" bestFit="1" customWidth="1"/>
    <col min="46" max="46" width="51.85546875" style="238" bestFit="1" customWidth="1"/>
    <col min="47" max="47" width="15.28515625" style="238" bestFit="1" customWidth="1"/>
    <col min="48" max="48" width="6.7109375" style="239" bestFit="1" customWidth="1"/>
    <col min="49" max="49" width="16.140625" bestFit="1" customWidth="1"/>
    <col min="50" max="50" width="54.42578125" bestFit="1" customWidth="1"/>
    <col min="51" max="51" width="15.42578125" bestFit="1" customWidth="1"/>
    <col min="52" max="52" width="6.42578125" bestFit="1" customWidth="1"/>
    <col min="53" max="53" width="15.85546875" bestFit="1" customWidth="1"/>
    <col min="54" max="54" width="52.42578125" bestFit="1" customWidth="1"/>
    <col min="55" max="55" width="15.28515625" bestFit="1" customWidth="1"/>
    <col min="56" max="56" width="6.42578125" bestFit="1" customWidth="1"/>
    <col min="57" max="57" width="15.7109375" bestFit="1" customWidth="1"/>
    <col min="58" max="58" width="51.42578125" bestFit="1" customWidth="1"/>
    <col min="59" max="59" width="15.28515625" bestFit="1" customWidth="1"/>
    <col min="60" max="60" width="6.7109375" bestFit="1" customWidth="1"/>
    <col min="61" max="61" width="15.42578125" bestFit="1" customWidth="1"/>
    <col min="62" max="62" width="50.140625" bestFit="1" customWidth="1"/>
    <col min="63" max="63" width="15.140625" bestFit="1" customWidth="1"/>
    <col min="64" max="64" width="6.42578125" bestFit="1" customWidth="1"/>
    <col min="65" max="65" width="16" bestFit="1" customWidth="1"/>
    <col min="66" max="66" width="53.7109375" bestFit="1" customWidth="1"/>
    <col min="67" max="67" width="15.42578125" bestFit="1" customWidth="1"/>
    <col min="68" max="68" width="6.7109375" bestFit="1" customWidth="1"/>
    <col min="69" max="69" width="15.85546875" bestFit="1" customWidth="1"/>
    <col min="70" max="70" width="52.85546875" bestFit="1" customWidth="1"/>
    <col min="71" max="71" width="15.28515625" bestFit="1" customWidth="1"/>
    <col min="72" max="72" width="6.42578125" bestFit="1" customWidth="1"/>
    <col min="73" max="73" width="15.85546875" bestFit="1" customWidth="1"/>
    <col min="74" max="74" width="52.42578125" bestFit="1" customWidth="1"/>
    <col min="75" max="75" width="15.42578125" bestFit="1" customWidth="1"/>
    <col min="76" max="76" width="7" bestFit="1" customWidth="1"/>
    <col min="77" max="77" width="8.85546875" customWidth="1"/>
    <col min="78" max="78" width="15.85546875" style="238" bestFit="1" customWidth="1"/>
    <col min="79" max="79" width="49.85546875" style="238" bestFit="1" customWidth="1"/>
    <col min="80" max="80" width="14.85546875" style="238" bestFit="1" customWidth="1"/>
    <col min="81" max="81" width="6" style="239" bestFit="1" customWidth="1"/>
    <col min="82" max="82" width="15.28515625" bestFit="1" customWidth="1"/>
    <col min="83" max="83" width="50.85546875" bestFit="1" customWidth="1"/>
    <col min="84" max="84" width="14.7109375" bestFit="1" customWidth="1"/>
    <col min="85" max="85" width="6" bestFit="1" customWidth="1"/>
    <col min="86" max="86" width="15.28515625" bestFit="1" customWidth="1"/>
    <col min="87" max="87" width="50.85546875" bestFit="1" customWidth="1"/>
    <col min="88" max="88" width="14.42578125" bestFit="1" customWidth="1"/>
    <col min="89" max="89" width="5.85546875" bestFit="1" customWidth="1"/>
    <col min="90" max="90" width="15.140625" bestFit="1" customWidth="1"/>
    <col min="91" max="91" width="49.42578125" bestFit="1" customWidth="1"/>
    <col min="92" max="92" width="15.140625" bestFit="1" customWidth="1"/>
    <col min="93" max="93" width="6.140625" bestFit="1" customWidth="1"/>
    <col min="94" max="94" width="15.28515625" bestFit="1" customWidth="1"/>
    <col min="95" max="95" width="50.42578125" bestFit="1" customWidth="1"/>
    <col min="96" max="96" width="15" bestFit="1" customWidth="1"/>
    <col min="97" max="97" width="6" bestFit="1" customWidth="1"/>
    <col min="98" max="98" width="15.140625" bestFit="1" customWidth="1"/>
    <col min="99" max="99" width="49.85546875" bestFit="1" customWidth="1"/>
    <col min="100" max="100" width="14.85546875" bestFit="1" customWidth="1"/>
    <col min="101" max="101" width="6.140625" bestFit="1" customWidth="1"/>
    <col min="102" max="102" width="15.28515625" bestFit="1" customWidth="1"/>
    <col min="103" max="103" width="50.42578125" bestFit="1" customWidth="1"/>
    <col min="104" max="104" width="14.7109375" bestFit="1" customWidth="1"/>
    <col min="105" max="105" width="6" bestFit="1" customWidth="1"/>
    <col min="106" max="106" width="15.28515625" bestFit="1" customWidth="1"/>
    <col min="107" max="107" width="50.85546875" bestFit="1" customWidth="1"/>
    <col min="108" max="108" width="14.85546875" bestFit="1" customWidth="1"/>
    <col min="109" max="109" width="6.140625" bestFit="1" customWidth="1"/>
    <col min="110" max="110" width="1.42578125" customWidth="1"/>
    <col min="111" max="111" width="17" style="238" bestFit="1" customWidth="1"/>
    <col min="112" max="112" width="51.85546875" style="238" bestFit="1" customWidth="1"/>
    <col min="113" max="113" width="32.140625" style="239" bestFit="1" customWidth="1"/>
    <col min="114" max="114" width="15.28515625" bestFit="1" customWidth="1"/>
    <col min="115" max="115" width="50.140625" bestFit="1" customWidth="1"/>
    <col min="116" max="116" width="32" bestFit="1" customWidth="1"/>
    <col min="117" max="117" width="15.85546875" bestFit="1" customWidth="1"/>
    <col min="118" max="118" width="53.28515625" bestFit="1" customWidth="1"/>
    <col min="119" max="119" width="32.28515625" bestFit="1" customWidth="1"/>
    <col min="120" max="120" width="15.42578125" bestFit="1" customWidth="1"/>
    <col min="121" max="121" width="51.42578125" bestFit="1" customWidth="1"/>
    <col min="122" max="122" width="32.28515625" bestFit="1" customWidth="1"/>
    <col min="123" max="123" width="15.42578125" bestFit="1" customWidth="1"/>
    <col min="124" max="124" width="51" bestFit="1" customWidth="1"/>
    <col min="125" max="125" width="31.85546875" bestFit="1" customWidth="1"/>
    <col min="126" max="126" width="15.42578125" bestFit="1" customWidth="1"/>
    <col min="127" max="127" width="51.85546875" bestFit="1" customWidth="1"/>
    <col min="128" max="128" width="32.7109375" bestFit="1" customWidth="1"/>
    <col min="129" max="129" width="15.42578125" bestFit="1" customWidth="1"/>
    <col min="130" max="130" width="51" bestFit="1" customWidth="1"/>
    <col min="131" max="131" width="31.85546875" bestFit="1" customWidth="1"/>
    <col min="132" max="132" width="15.42578125" bestFit="1" customWidth="1"/>
    <col min="133" max="133" width="50.42578125" bestFit="1" customWidth="1"/>
    <col min="134" max="134" width="31.7109375" bestFit="1" customWidth="1"/>
    <col min="135" max="135" width="8.85546875" customWidth="1"/>
    <col min="136" max="136" width="17.140625" style="238" bestFit="1" customWidth="1"/>
    <col min="137" max="137" width="51.42578125" style="238" bestFit="1" customWidth="1"/>
    <col min="138" max="138" width="30.42578125" style="239" bestFit="1" customWidth="1"/>
    <col min="139" max="139" width="15.42578125" bestFit="1" customWidth="1"/>
    <col min="140" max="140" width="50.140625" bestFit="1" customWidth="1"/>
    <col min="141" max="141" width="29.85546875" bestFit="1" customWidth="1"/>
    <col min="142" max="142" width="15.7109375" bestFit="1" customWidth="1"/>
    <col min="143" max="143" width="51" bestFit="1" customWidth="1"/>
    <col min="144" max="144" width="30.85546875" bestFit="1" customWidth="1"/>
    <col min="145" max="145" width="16" bestFit="1" customWidth="1"/>
    <col min="146" max="146" width="52.85546875" bestFit="1" customWidth="1"/>
    <col min="147" max="147" width="30.28515625" bestFit="1" customWidth="1"/>
    <col min="148" max="148" width="15.85546875" bestFit="1" customWidth="1"/>
    <col min="149" max="149" width="51.85546875" bestFit="1" customWidth="1"/>
    <col min="150" max="150" width="30.140625" bestFit="1" customWidth="1"/>
    <col min="151" max="151" width="15.85546875" bestFit="1" customWidth="1"/>
    <col min="152" max="152" width="52.42578125" bestFit="1" customWidth="1"/>
    <col min="153" max="153" width="30.42578125" bestFit="1" customWidth="1"/>
    <col min="154" max="154" width="15.85546875" bestFit="1" customWidth="1"/>
    <col min="155" max="155" width="51.85546875" bestFit="1" customWidth="1"/>
    <col min="156" max="156" width="30.140625" bestFit="1" customWidth="1"/>
    <col min="157" max="157" width="15.85546875" bestFit="1" customWidth="1"/>
    <col min="158" max="158" width="52.42578125" bestFit="1" customWidth="1"/>
    <col min="159" max="159" width="30.28515625" bestFit="1" customWidth="1"/>
    <col min="160" max="160" width="8.85546875" customWidth="1"/>
    <col min="161" max="161" width="16.85546875" style="238" bestFit="1" customWidth="1"/>
    <col min="162" max="162" width="51" style="238" bestFit="1" customWidth="1"/>
    <col min="163" max="163" width="29.85546875" style="239" bestFit="1" customWidth="1"/>
    <col min="164" max="164" width="15.7109375" bestFit="1" customWidth="1"/>
    <col min="165" max="165" width="51.85546875" bestFit="1" customWidth="1"/>
    <col min="166" max="166" width="29.28515625" bestFit="1" customWidth="1"/>
    <col min="167" max="167" width="15.7109375" bestFit="1" customWidth="1"/>
    <col min="168" max="168" width="51.42578125" bestFit="1" customWidth="1"/>
    <col min="169" max="169" width="29.7109375" bestFit="1" customWidth="1"/>
    <col min="170" max="170" width="15.85546875" bestFit="1" customWidth="1"/>
    <col min="171" max="171" width="52.42578125" bestFit="1" customWidth="1"/>
    <col min="172" max="172" width="30.28515625" bestFit="1" customWidth="1"/>
    <col min="173" max="173" width="15.85546875" bestFit="1" customWidth="1"/>
    <col min="174" max="174" width="52.42578125" bestFit="1" customWidth="1"/>
    <col min="175" max="175" width="30" bestFit="1" customWidth="1"/>
    <col min="176" max="176" width="15.42578125" bestFit="1" customWidth="1"/>
    <col min="177" max="177" width="51" bestFit="1" customWidth="1"/>
    <col min="178" max="178" width="30.140625" bestFit="1" customWidth="1"/>
    <col min="179" max="179" width="16" bestFit="1" customWidth="1"/>
    <col min="180" max="180" width="53.7109375" bestFit="1" customWidth="1"/>
    <col min="181" max="181" width="30" bestFit="1" customWidth="1"/>
    <col min="182" max="182" width="15.42578125" bestFit="1" customWidth="1"/>
    <col min="183" max="183" width="51" bestFit="1" customWidth="1"/>
    <col min="184" max="184" width="30.42578125" bestFit="1" customWidth="1"/>
    <col min="185" max="185" width="8.85546875" customWidth="1"/>
    <col min="186" max="186" width="18" style="238" bestFit="1" customWidth="1"/>
    <col min="187" max="187" width="55.28515625" style="238" bestFit="1" customWidth="1"/>
    <col min="188" max="188" width="31.7109375" style="239" bestFit="1" customWidth="1"/>
    <col min="189" max="189" width="16.7109375" bestFit="1" customWidth="1"/>
    <col min="190" max="190" width="55.28515625" bestFit="1" customWidth="1"/>
    <col min="191" max="191" width="32" bestFit="1" customWidth="1"/>
    <col min="192" max="192" width="16.42578125" bestFit="1" customWidth="1"/>
    <col min="193" max="193" width="53.42578125" bestFit="1" customWidth="1"/>
    <col min="194" max="194" width="31.85546875" bestFit="1" customWidth="1"/>
    <col min="195" max="195" width="16.85546875" bestFit="1" customWidth="1"/>
    <col min="196" max="196" width="56.42578125" bestFit="1" customWidth="1"/>
    <col min="197" max="197" width="32.140625" bestFit="1" customWidth="1"/>
    <col min="198" max="198" width="16.42578125" bestFit="1" customWidth="1"/>
    <col min="199" max="199" width="54.85546875" bestFit="1" customWidth="1"/>
    <col min="200" max="200" width="32.140625" bestFit="1" customWidth="1"/>
    <col min="201" max="201" width="16.42578125" bestFit="1" customWidth="1"/>
    <col min="202" max="202" width="54.42578125" bestFit="1" customWidth="1"/>
    <col min="203" max="203" width="31.7109375" bestFit="1" customWidth="1"/>
    <col min="204" max="204" width="16.7109375" bestFit="1" customWidth="1"/>
    <col min="205" max="205" width="55.28515625" bestFit="1" customWidth="1"/>
    <col min="206" max="206" width="32.42578125" bestFit="1" customWidth="1"/>
    <col min="207" max="207" width="16.42578125" bestFit="1" customWidth="1"/>
    <col min="208" max="208" width="54.42578125" bestFit="1" customWidth="1"/>
    <col min="209" max="209" width="31.7109375" bestFit="1" customWidth="1"/>
    <col min="210" max="210" width="8.85546875" customWidth="1"/>
    <col min="211" max="211" width="17.42578125" style="238" bestFit="1" customWidth="1"/>
    <col min="212" max="212" width="53" style="238" bestFit="1" customWidth="1"/>
    <col min="213" max="213" width="34" style="239" bestFit="1" customWidth="1"/>
    <col min="214" max="214" width="16" bestFit="1" customWidth="1"/>
    <col min="215" max="215" width="52.42578125" bestFit="1" customWidth="1"/>
    <col min="216" max="216" width="34" bestFit="1" customWidth="1"/>
    <col min="217" max="217" width="15.7109375" bestFit="1" customWidth="1"/>
    <col min="218" max="218" width="51.28515625" bestFit="1" customWidth="1"/>
    <col min="219" max="219" width="33.28515625" bestFit="1" customWidth="1"/>
    <col min="220" max="220" width="15.85546875" bestFit="1" customWidth="1"/>
    <col min="221" max="221" width="52.140625" bestFit="1" customWidth="1"/>
    <col min="222" max="222" width="34.42578125" bestFit="1" customWidth="1"/>
    <col min="223" max="223" width="16.140625" bestFit="1" customWidth="1"/>
    <col min="224" max="224" width="53.85546875" bestFit="1" customWidth="1"/>
    <col min="225" max="225" width="33.85546875" bestFit="1" customWidth="1"/>
    <col min="226" max="226" width="16" bestFit="1" customWidth="1"/>
    <col min="227" max="227" width="53" bestFit="1" customWidth="1"/>
    <col min="228" max="228" width="33.7109375" bestFit="1" customWidth="1"/>
    <col min="229" max="229" width="16.140625" bestFit="1" customWidth="1"/>
    <col min="230" max="230" width="53.42578125" bestFit="1" customWidth="1"/>
    <col min="231" max="231" width="34" bestFit="1" customWidth="1"/>
    <col min="232" max="232" width="16" bestFit="1" customWidth="1"/>
    <col min="233" max="233" width="53" bestFit="1" customWidth="1"/>
    <col min="234" max="234" width="33.7109375" bestFit="1" customWidth="1"/>
    <col min="235" max="235" width="8.85546875" customWidth="1"/>
    <col min="236" max="236" width="17" style="238" bestFit="1" customWidth="1"/>
    <col min="237" max="237" width="50.85546875" style="238" bestFit="1" customWidth="1"/>
    <col min="238" max="238" width="31.7109375" style="239" bestFit="1" customWidth="1"/>
    <col min="239" max="239" width="15.42578125" bestFit="1" customWidth="1"/>
    <col min="240" max="240" width="50.42578125" bestFit="1" customWidth="1"/>
    <col min="241" max="241" width="31.42578125" bestFit="1" customWidth="1"/>
    <col min="242" max="242" width="15.7109375" bestFit="1" customWidth="1"/>
    <col min="243" max="243" width="51.28515625" bestFit="1" customWidth="1"/>
    <col min="244" max="244" width="31.140625" bestFit="1" customWidth="1"/>
    <col min="245" max="245" width="15.7109375" bestFit="1" customWidth="1"/>
    <col min="246" max="246" width="50.85546875" bestFit="1" customWidth="1"/>
    <col min="247" max="247" width="31.42578125" bestFit="1" customWidth="1"/>
    <col min="248" max="248" width="15.85546875" bestFit="1" customWidth="1"/>
    <col min="249" max="249" width="51.7109375" bestFit="1" customWidth="1"/>
    <col min="250" max="250" width="32" bestFit="1" customWidth="1"/>
    <col min="251" max="251" width="15.85546875" bestFit="1" customWidth="1"/>
    <col min="252" max="252" width="51.7109375" bestFit="1" customWidth="1"/>
    <col min="253" max="253" width="31.7109375" bestFit="1" customWidth="1"/>
    <col min="254" max="254" width="15.42578125" bestFit="1" customWidth="1"/>
    <col min="255" max="255" width="50.42578125" bestFit="1" customWidth="1"/>
    <col min="256" max="256" width="31.85546875" bestFit="1" customWidth="1"/>
    <col min="257" max="257" width="16" bestFit="1" customWidth="1"/>
    <col min="258" max="258" width="53" bestFit="1" customWidth="1"/>
    <col min="259" max="259" width="31.7109375" bestFit="1" customWidth="1"/>
  </cols>
  <sheetData>
    <row r="1" spans="1:259" ht="15.75" x14ac:dyDescent="0.25">
      <c r="A1" s="199" t="s">
        <v>145</v>
      </c>
      <c r="C1" s="199" t="s">
        <v>146</v>
      </c>
      <c r="E1" t="s">
        <v>32</v>
      </c>
      <c r="L1" s="200" t="s">
        <v>147</v>
      </c>
      <c r="M1" s="200"/>
      <c r="N1" s="200"/>
      <c r="O1" s="200"/>
      <c r="P1" s="200"/>
      <c r="Q1" s="200"/>
      <c r="R1" s="200"/>
      <c r="S1" s="200"/>
      <c r="T1" s="200"/>
      <c r="U1" s="200"/>
      <c r="V1" s="200"/>
      <c r="W1" s="200"/>
      <c r="X1" s="200"/>
      <c r="Y1" s="200"/>
      <c r="Z1" s="200"/>
      <c r="AA1" s="200"/>
      <c r="AB1" s="200"/>
      <c r="AC1" s="200"/>
      <c r="AD1" s="200"/>
      <c r="AE1" s="200"/>
      <c r="AF1" s="200"/>
      <c r="AG1" s="200"/>
      <c r="AH1" s="200"/>
      <c r="AI1" s="200"/>
      <c r="AJ1" s="201"/>
      <c r="AK1" s="201"/>
      <c r="AL1" s="201"/>
      <c r="AM1" s="201"/>
      <c r="AN1" s="201"/>
      <c r="AO1" s="201"/>
      <c r="AP1" s="201"/>
      <c r="AQ1" s="201"/>
      <c r="AS1" s="200" t="s">
        <v>148</v>
      </c>
      <c r="AT1" s="200"/>
      <c r="AU1" s="200"/>
      <c r="AV1" s="200"/>
      <c r="AW1" s="200"/>
      <c r="AX1" s="200"/>
      <c r="AY1" s="200"/>
      <c r="AZ1" s="200"/>
      <c r="BA1" s="200"/>
      <c r="BB1" s="200"/>
      <c r="BC1" s="200"/>
      <c r="BD1" s="200"/>
      <c r="BE1" s="200"/>
      <c r="BF1" s="200"/>
      <c r="BG1" s="200"/>
      <c r="BH1" s="200"/>
      <c r="BI1" s="200"/>
      <c r="BJ1" s="200"/>
      <c r="BK1" s="200"/>
      <c r="BL1" s="200"/>
      <c r="BM1" s="200"/>
      <c r="BN1" s="200"/>
      <c r="BO1" s="200"/>
      <c r="BP1" s="200"/>
      <c r="BQ1" s="201"/>
      <c r="BR1" s="201"/>
      <c r="BS1" s="201"/>
      <c r="BT1" s="201"/>
      <c r="BU1" s="201"/>
      <c r="BV1" s="201"/>
      <c r="BW1" s="201"/>
      <c r="BX1" s="201"/>
      <c r="BZ1" s="200" t="s">
        <v>149</v>
      </c>
      <c r="CA1" s="200"/>
      <c r="CB1" s="200"/>
      <c r="CC1" s="200"/>
      <c r="CD1" s="200"/>
      <c r="CE1" s="200"/>
      <c r="CF1" s="200"/>
      <c r="CG1" s="200"/>
      <c r="CH1" s="200"/>
      <c r="CI1" s="200"/>
      <c r="CJ1" s="200"/>
      <c r="CK1" s="200"/>
      <c r="CL1" s="200"/>
      <c r="CM1" s="200"/>
      <c r="CN1" s="200"/>
      <c r="CO1" s="200"/>
      <c r="CP1" s="200"/>
      <c r="CQ1" s="200"/>
      <c r="CR1" s="200"/>
      <c r="CS1" s="200"/>
      <c r="CT1" s="200"/>
      <c r="CU1" s="200"/>
      <c r="CV1" s="200"/>
      <c r="CW1" s="200"/>
      <c r="CX1" s="201"/>
      <c r="CY1" s="201"/>
      <c r="CZ1" s="201"/>
      <c r="DA1" s="201"/>
      <c r="DB1" s="201"/>
      <c r="DC1" s="201"/>
      <c r="DD1" s="201"/>
      <c r="DE1" s="201"/>
      <c r="DG1" s="200" t="s">
        <v>150</v>
      </c>
      <c r="DH1" s="200"/>
      <c r="DI1" s="200"/>
      <c r="DJ1" s="200"/>
      <c r="DK1" s="200"/>
      <c r="DL1" s="200"/>
      <c r="DM1" s="200"/>
      <c r="DN1" s="200"/>
      <c r="DO1" s="200"/>
      <c r="DP1" s="200"/>
      <c r="DQ1" s="200"/>
      <c r="DR1" s="200"/>
      <c r="DS1" s="200"/>
      <c r="DT1" s="200"/>
      <c r="DU1" s="200"/>
      <c r="DV1" s="200"/>
      <c r="DW1" s="200"/>
      <c r="DX1" s="200"/>
      <c r="DY1" s="200"/>
      <c r="DZ1" s="200"/>
      <c r="EA1" s="200"/>
      <c r="EB1" s="200"/>
      <c r="EC1" s="200"/>
      <c r="ED1" s="200"/>
      <c r="EF1" s="200" t="s">
        <v>151</v>
      </c>
      <c r="EG1" s="200"/>
      <c r="EH1" s="200"/>
      <c r="EI1" s="200"/>
      <c r="EJ1" s="200"/>
      <c r="EK1" s="200"/>
      <c r="EL1" s="200"/>
      <c r="EM1" s="200"/>
      <c r="EN1" s="200"/>
      <c r="EO1" s="200"/>
      <c r="EP1" s="200"/>
      <c r="EQ1" s="200"/>
      <c r="ER1" s="200"/>
      <c r="ES1" s="200"/>
      <c r="ET1" s="200"/>
      <c r="EU1" s="200"/>
      <c r="EV1" s="200"/>
      <c r="EW1" s="200"/>
      <c r="EX1" s="200"/>
      <c r="EY1" s="200"/>
      <c r="EZ1" s="200"/>
      <c r="FA1" s="200"/>
      <c r="FB1" s="200"/>
      <c r="FC1" s="200"/>
      <c r="FE1" s="200" t="s">
        <v>152</v>
      </c>
      <c r="FF1" s="200"/>
      <c r="FG1" s="200"/>
      <c r="FH1" s="200"/>
      <c r="FI1" s="200"/>
      <c r="FJ1" s="200"/>
      <c r="FK1" s="200"/>
      <c r="FL1" s="200"/>
      <c r="FM1" s="200"/>
      <c r="FN1" s="200"/>
      <c r="FO1" s="200"/>
      <c r="FP1" s="200"/>
      <c r="FQ1" s="200"/>
      <c r="FR1" s="200"/>
      <c r="FS1" s="200"/>
      <c r="FT1" s="200"/>
      <c r="FU1" s="200"/>
      <c r="FV1" s="200"/>
      <c r="FW1" s="200"/>
      <c r="FX1" s="200"/>
      <c r="FY1" s="200"/>
      <c r="FZ1" s="200"/>
      <c r="GA1" s="200"/>
      <c r="GB1" s="200"/>
      <c r="GD1" s="200" t="s">
        <v>153</v>
      </c>
      <c r="GE1" s="200"/>
      <c r="GF1" s="200"/>
      <c r="GG1" s="200"/>
      <c r="GH1" s="200"/>
      <c r="GI1" s="200"/>
      <c r="GJ1" s="200"/>
      <c r="GK1" s="200"/>
      <c r="GL1" s="200"/>
      <c r="GM1" s="200"/>
      <c r="GN1" s="200"/>
      <c r="GO1" s="200"/>
      <c r="GP1" s="200"/>
      <c r="GQ1" s="200"/>
      <c r="GR1" s="200"/>
      <c r="GS1" s="200"/>
      <c r="GT1" s="200"/>
      <c r="GU1" s="200"/>
      <c r="GV1" s="200"/>
      <c r="GW1" s="200"/>
      <c r="GX1" s="200"/>
      <c r="GY1" s="200"/>
      <c r="GZ1" s="200"/>
      <c r="HA1" s="200"/>
      <c r="HC1" s="200" t="s">
        <v>154</v>
      </c>
      <c r="HD1" s="200"/>
      <c r="HE1" s="200"/>
      <c r="HF1" s="200"/>
      <c r="HG1" s="200"/>
      <c r="HH1" s="200"/>
      <c r="HI1" s="200"/>
      <c r="HJ1" s="200"/>
      <c r="HK1" s="200"/>
      <c r="HL1" s="200"/>
      <c r="HM1" s="200"/>
      <c r="HN1" s="200"/>
      <c r="HO1" s="200"/>
      <c r="HP1" s="200"/>
      <c r="HQ1" s="200"/>
      <c r="HR1" s="200"/>
      <c r="HS1" s="200"/>
      <c r="HT1" s="200"/>
      <c r="HU1" s="200"/>
      <c r="HV1" s="200"/>
      <c r="HW1" s="200"/>
      <c r="HX1" s="200"/>
      <c r="HY1" s="200"/>
      <c r="HZ1" s="200"/>
      <c r="IB1" s="200" t="s">
        <v>155</v>
      </c>
      <c r="IC1" s="200"/>
      <c r="ID1" s="200"/>
      <c r="IE1" s="200"/>
      <c r="IF1" s="200"/>
      <c r="IG1" s="200"/>
      <c r="IH1" s="200"/>
      <c r="II1" s="200"/>
      <c r="IJ1" s="200"/>
      <c r="IK1" s="200"/>
      <c r="IL1" s="200"/>
      <c r="IM1" s="200"/>
      <c r="IN1" s="200"/>
      <c r="IO1" s="200"/>
      <c r="IP1" s="200"/>
      <c r="IQ1" s="200"/>
      <c r="IR1" s="200"/>
      <c r="IS1" s="200"/>
      <c r="IT1" s="200"/>
      <c r="IU1" s="200"/>
      <c r="IV1" s="200"/>
      <c r="IW1" s="200"/>
      <c r="IX1" s="200"/>
      <c r="IY1" s="200"/>
    </row>
    <row r="2" spans="1:259" ht="15.75" x14ac:dyDescent="0.25">
      <c r="A2" s="199">
        <v>1</v>
      </c>
      <c r="C2" s="199" t="s">
        <v>156</v>
      </c>
      <c r="E2" t="s">
        <v>157</v>
      </c>
      <c r="L2" s="202" t="s">
        <v>158</v>
      </c>
      <c r="M2" s="202"/>
      <c r="N2" s="202"/>
      <c r="O2" s="202"/>
      <c r="P2" s="203" t="s">
        <v>159</v>
      </c>
      <c r="Q2" s="203"/>
      <c r="R2" s="203"/>
      <c r="S2" s="203"/>
      <c r="T2" s="204" t="s">
        <v>160</v>
      </c>
      <c r="U2" s="204"/>
      <c r="V2" s="204"/>
      <c r="W2" s="204"/>
      <c r="X2" s="203" t="s">
        <v>161</v>
      </c>
      <c r="Y2" s="203"/>
      <c r="Z2" s="203"/>
      <c r="AA2" s="203"/>
      <c r="AB2" s="204" t="s">
        <v>162</v>
      </c>
      <c r="AC2" s="204"/>
      <c r="AD2" s="204"/>
      <c r="AE2" s="204"/>
      <c r="AF2" s="203" t="s">
        <v>163</v>
      </c>
      <c r="AG2" s="203"/>
      <c r="AH2" s="203"/>
      <c r="AI2" s="203"/>
      <c r="AJ2" s="205" t="s">
        <v>164</v>
      </c>
      <c r="AK2" s="205"/>
      <c r="AL2" s="205"/>
      <c r="AM2" s="205"/>
      <c r="AN2" s="203" t="s">
        <v>165</v>
      </c>
      <c r="AO2" s="203"/>
      <c r="AP2" s="203"/>
      <c r="AQ2" s="203"/>
      <c r="AS2" s="206" t="s">
        <v>158</v>
      </c>
      <c r="AT2" s="206"/>
      <c r="AU2" s="206"/>
      <c r="AV2" s="206"/>
      <c r="AW2" s="207" t="s">
        <v>159</v>
      </c>
      <c r="AX2" s="207"/>
      <c r="AY2" s="207"/>
      <c r="AZ2" s="207"/>
      <c r="BA2" s="208" t="s">
        <v>160</v>
      </c>
      <c r="BB2" s="208"/>
      <c r="BC2" s="208"/>
      <c r="BD2" s="208"/>
      <c r="BE2" s="207" t="s">
        <v>161</v>
      </c>
      <c r="BF2" s="207"/>
      <c r="BG2" s="207"/>
      <c r="BH2" s="207"/>
      <c r="BI2" s="208" t="s">
        <v>162</v>
      </c>
      <c r="BJ2" s="208"/>
      <c r="BK2" s="208"/>
      <c r="BL2" s="208"/>
      <c r="BM2" s="207" t="s">
        <v>163</v>
      </c>
      <c r="BN2" s="207"/>
      <c r="BO2" s="207"/>
      <c r="BP2" s="207"/>
      <c r="BQ2" s="208" t="s">
        <v>164</v>
      </c>
      <c r="BR2" s="208"/>
      <c r="BS2" s="208"/>
      <c r="BT2" s="208"/>
      <c r="BU2" s="207" t="s">
        <v>165</v>
      </c>
      <c r="BV2" s="207"/>
      <c r="BW2" s="207"/>
      <c r="BX2" s="207"/>
      <c r="BZ2" s="206" t="s">
        <v>158</v>
      </c>
      <c r="CA2" s="206"/>
      <c r="CB2" s="206"/>
      <c r="CC2" s="206"/>
      <c r="CD2" s="207" t="s">
        <v>159</v>
      </c>
      <c r="CE2" s="207"/>
      <c r="CF2" s="207"/>
      <c r="CG2" s="207"/>
      <c r="CH2" s="208" t="s">
        <v>160</v>
      </c>
      <c r="CI2" s="208"/>
      <c r="CJ2" s="208"/>
      <c r="CK2" s="208"/>
      <c r="CL2" s="207" t="s">
        <v>161</v>
      </c>
      <c r="CM2" s="207"/>
      <c r="CN2" s="207"/>
      <c r="CO2" s="207"/>
      <c r="CP2" s="208" t="s">
        <v>162</v>
      </c>
      <c r="CQ2" s="208"/>
      <c r="CR2" s="208"/>
      <c r="CS2" s="208"/>
      <c r="CT2" s="207" t="s">
        <v>163</v>
      </c>
      <c r="CU2" s="207"/>
      <c r="CV2" s="207"/>
      <c r="CW2" s="207"/>
      <c r="CX2" s="208" t="s">
        <v>164</v>
      </c>
      <c r="CY2" s="208"/>
      <c r="CZ2" s="208"/>
      <c r="DA2" s="208"/>
      <c r="DB2" s="207" t="s">
        <v>165</v>
      </c>
      <c r="DC2" s="207"/>
      <c r="DD2" s="207"/>
      <c r="DE2" s="207"/>
      <c r="DG2" s="209" t="s">
        <v>158</v>
      </c>
      <c r="DH2" s="209"/>
      <c r="DI2" s="209"/>
      <c r="DJ2" s="210" t="s">
        <v>159</v>
      </c>
      <c r="DK2" s="210"/>
      <c r="DL2" s="210"/>
      <c r="DM2" s="209" t="s">
        <v>160</v>
      </c>
      <c r="DN2" s="209"/>
      <c r="DO2" s="209"/>
      <c r="DP2" s="210" t="s">
        <v>161</v>
      </c>
      <c r="DQ2" s="210"/>
      <c r="DR2" s="210"/>
      <c r="DS2" s="209" t="s">
        <v>162</v>
      </c>
      <c r="DT2" s="209"/>
      <c r="DU2" s="209"/>
      <c r="DV2" s="210" t="s">
        <v>163</v>
      </c>
      <c r="DW2" s="210"/>
      <c r="DX2" s="210"/>
      <c r="DY2" s="209" t="s">
        <v>164</v>
      </c>
      <c r="DZ2" s="209"/>
      <c r="EA2" s="209"/>
      <c r="EB2" s="210" t="s">
        <v>165</v>
      </c>
      <c r="EC2" s="210"/>
      <c r="ED2" s="210"/>
      <c r="EF2" s="209" t="s">
        <v>158</v>
      </c>
      <c r="EG2" s="209"/>
      <c r="EH2" s="209"/>
      <c r="EI2" s="210" t="s">
        <v>159</v>
      </c>
      <c r="EJ2" s="210"/>
      <c r="EK2" s="210"/>
      <c r="EL2" s="209" t="s">
        <v>160</v>
      </c>
      <c r="EM2" s="209"/>
      <c r="EN2" s="209"/>
      <c r="EO2" s="210" t="s">
        <v>161</v>
      </c>
      <c r="EP2" s="210"/>
      <c r="EQ2" s="210"/>
      <c r="ER2" s="209" t="s">
        <v>162</v>
      </c>
      <c r="ES2" s="209"/>
      <c r="ET2" s="209"/>
      <c r="EU2" s="210" t="s">
        <v>163</v>
      </c>
      <c r="EV2" s="210"/>
      <c r="EW2" s="210"/>
      <c r="EX2" s="209" t="s">
        <v>164</v>
      </c>
      <c r="EY2" s="209"/>
      <c r="EZ2" s="209"/>
      <c r="FA2" s="210" t="s">
        <v>165</v>
      </c>
      <c r="FB2" s="210"/>
      <c r="FC2" s="210"/>
      <c r="FE2" s="209" t="s">
        <v>158</v>
      </c>
      <c r="FF2" s="209"/>
      <c r="FG2" s="209"/>
      <c r="FH2" s="210" t="s">
        <v>159</v>
      </c>
      <c r="FI2" s="210"/>
      <c r="FJ2" s="210"/>
      <c r="FK2" s="209" t="s">
        <v>160</v>
      </c>
      <c r="FL2" s="209"/>
      <c r="FM2" s="209"/>
      <c r="FN2" s="210" t="s">
        <v>161</v>
      </c>
      <c r="FO2" s="210"/>
      <c r="FP2" s="210"/>
      <c r="FQ2" s="209" t="s">
        <v>162</v>
      </c>
      <c r="FR2" s="209"/>
      <c r="FS2" s="209"/>
      <c r="FT2" s="210" t="s">
        <v>163</v>
      </c>
      <c r="FU2" s="210"/>
      <c r="FV2" s="210"/>
      <c r="FW2" s="209" t="s">
        <v>164</v>
      </c>
      <c r="FX2" s="209"/>
      <c r="FY2" s="209"/>
      <c r="FZ2" s="210" t="s">
        <v>165</v>
      </c>
      <c r="GA2" s="210"/>
      <c r="GB2" s="210"/>
      <c r="GD2" s="209" t="s">
        <v>158</v>
      </c>
      <c r="GE2" s="209"/>
      <c r="GF2" s="209"/>
      <c r="GG2" s="210" t="s">
        <v>159</v>
      </c>
      <c r="GH2" s="210"/>
      <c r="GI2" s="210"/>
      <c r="GJ2" s="209" t="s">
        <v>160</v>
      </c>
      <c r="GK2" s="209"/>
      <c r="GL2" s="209"/>
      <c r="GM2" s="210" t="s">
        <v>161</v>
      </c>
      <c r="GN2" s="210"/>
      <c r="GO2" s="210"/>
      <c r="GP2" s="209" t="s">
        <v>162</v>
      </c>
      <c r="GQ2" s="209"/>
      <c r="GR2" s="209"/>
      <c r="GS2" s="210" t="s">
        <v>163</v>
      </c>
      <c r="GT2" s="210"/>
      <c r="GU2" s="210"/>
      <c r="GV2" s="209" t="s">
        <v>164</v>
      </c>
      <c r="GW2" s="209"/>
      <c r="GX2" s="209"/>
      <c r="GY2" s="210" t="s">
        <v>165</v>
      </c>
      <c r="GZ2" s="210"/>
      <c r="HA2" s="210"/>
      <c r="HC2" s="209" t="s">
        <v>158</v>
      </c>
      <c r="HD2" s="209"/>
      <c r="HE2" s="209"/>
      <c r="HF2" s="210" t="s">
        <v>159</v>
      </c>
      <c r="HG2" s="210"/>
      <c r="HH2" s="210"/>
      <c r="HI2" s="209" t="s">
        <v>160</v>
      </c>
      <c r="HJ2" s="209"/>
      <c r="HK2" s="209"/>
      <c r="HL2" s="210" t="s">
        <v>161</v>
      </c>
      <c r="HM2" s="210"/>
      <c r="HN2" s="210"/>
      <c r="HO2" s="209" t="s">
        <v>162</v>
      </c>
      <c r="HP2" s="209"/>
      <c r="HQ2" s="209"/>
      <c r="HR2" s="210" t="s">
        <v>163</v>
      </c>
      <c r="HS2" s="210"/>
      <c r="HT2" s="210"/>
      <c r="HU2" s="209" t="s">
        <v>164</v>
      </c>
      <c r="HV2" s="209"/>
      <c r="HW2" s="209"/>
      <c r="HX2" s="210" t="s">
        <v>165</v>
      </c>
      <c r="HY2" s="210"/>
      <c r="HZ2" s="210"/>
      <c r="IB2" s="209" t="s">
        <v>158</v>
      </c>
      <c r="IC2" s="209"/>
      <c r="ID2" s="209"/>
      <c r="IE2" s="210" t="s">
        <v>159</v>
      </c>
      <c r="IF2" s="210"/>
      <c r="IG2" s="210"/>
      <c r="IH2" s="209" t="s">
        <v>160</v>
      </c>
      <c r="II2" s="209"/>
      <c r="IJ2" s="209"/>
      <c r="IK2" s="210" t="s">
        <v>161</v>
      </c>
      <c r="IL2" s="210"/>
      <c r="IM2" s="210"/>
      <c r="IN2" s="209" t="s">
        <v>162</v>
      </c>
      <c r="IO2" s="209"/>
      <c r="IP2" s="209"/>
      <c r="IQ2" s="210" t="s">
        <v>163</v>
      </c>
      <c r="IR2" s="210"/>
      <c r="IS2" s="210"/>
      <c r="IT2" s="209" t="s">
        <v>164</v>
      </c>
      <c r="IU2" s="209"/>
      <c r="IV2" s="209"/>
      <c r="IW2" s="210" t="s">
        <v>165</v>
      </c>
      <c r="IX2" s="210"/>
      <c r="IY2" s="210"/>
    </row>
    <row r="3" spans="1:259" ht="15.75" x14ac:dyDescent="0.25">
      <c r="A3" s="199">
        <v>2</v>
      </c>
      <c r="C3" s="199" t="s">
        <v>166</v>
      </c>
      <c r="L3" s="211" t="s">
        <v>167</v>
      </c>
      <c r="M3" s="211" t="s">
        <v>168</v>
      </c>
      <c r="N3" s="211" t="s">
        <v>169</v>
      </c>
      <c r="O3" s="212" t="s">
        <v>170</v>
      </c>
      <c r="P3" s="213" t="s">
        <v>167</v>
      </c>
      <c r="Q3" s="213" t="s">
        <v>168</v>
      </c>
      <c r="R3" s="213" t="s">
        <v>169</v>
      </c>
      <c r="S3" s="214" t="s">
        <v>170</v>
      </c>
      <c r="T3" s="211" t="s">
        <v>167</v>
      </c>
      <c r="U3" s="211" t="s">
        <v>168</v>
      </c>
      <c r="V3" s="211" t="s">
        <v>169</v>
      </c>
      <c r="W3" s="212" t="s">
        <v>170</v>
      </c>
      <c r="X3" s="213" t="s">
        <v>167</v>
      </c>
      <c r="Y3" s="213" t="s">
        <v>168</v>
      </c>
      <c r="Z3" s="213" t="s">
        <v>169</v>
      </c>
      <c r="AA3" s="214" t="s">
        <v>170</v>
      </c>
      <c r="AB3" s="211" t="s">
        <v>167</v>
      </c>
      <c r="AC3" s="211" t="s">
        <v>168</v>
      </c>
      <c r="AD3" s="211" t="s">
        <v>169</v>
      </c>
      <c r="AE3" s="212" t="s">
        <v>170</v>
      </c>
      <c r="AF3" s="213" t="s">
        <v>167</v>
      </c>
      <c r="AG3" s="213" t="s">
        <v>168</v>
      </c>
      <c r="AH3" s="213" t="s">
        <v>169</v>
      </c>
      <c r="AI3" s="214" t="s">
        <v>170</v>
      </c>
      <c r="AJ3" s="215" t="s">
        <v>167</v>
      </c>
      <c r="AK3" s="215" t="s">
        <v>168</v>
      </c>
      <c r="AL3" s="215" t="s">
        <v>169</v>
      </c>
      <c r="AM3" s="216" t="s">
        <v>170</v>
      </c>
      <c r="AN3" s="213" t="s">
        <v>167</v>
      </c>
      <c r="AO3" s="213" t="s">
        <v>168</v>
      </c>
      <c r="AP3" s="213" t="s">
        <v>169</v>
      </c>
      <c r="AQ3" s="214" t="s">
        <v>170</v>
      </c>
      <c r="AS3" s="211" t="s">
        <v>167</v>
      </c>
      <c r="AT3" s="211" t="s">
        <v>168</v>
      </c>
      <c r="AU3" s="211" t="s">
        <v>169</v>
      </c>
      <c r="AV3" s="212" t="s">
        <v>170</v>
      </c>
      <c r="AW3" s="213" t="s">
        <v>167</v>
      </c>
      <c r="AX3" s="213" t="s">
        <v>168</v>
      </c>
      <c r="AY3" s="213" t="s">
        <v>169</v>
      </c>
      <c r="AZ3" s="214" t="s">
        <v>170</v>
      </c>
      <c r="BA3" s="211" t="s">
        <v>167</v>
      </c>
      <c r="BB3" s="211" t="s">
        <v>168</v>
      </c>
      <c r="BC3" s="211" t="s">
        <v>169</v>
      </c>
      <c r="BD3" s="212" t="s">
        <v>170</v>
      </c>
      <c r="BE3" s="213" t="s">
        <v>167</v>
      </c>
      <c r="BF3" s="213" t="s">
        <v>168</v>
      </c>
      <c r="BG3" s="213" t="s">
        <v>169</v>
      </c>
      <c r="BH3" s="214" t="s">
        <v>170</v>
      </c>
      <c r="BI3" s="211" t="s">
        <v>167</v>
      </c>
      <c r="BJ3" s="211" t="s">
        <v>168</v>
      </c>
      <c r="BK3" s="211" t="s">
        <v>169</v>
      </c>
      <c r="BL3" s="212" t="s">
        <v>170</v>
      </c>
      <c r="BM3" s="213" t="s">
        <v>167</v>
      </c>
      <c r="BN3" s="213" t="s">
        <v>168</v>
      </c>
      <c r="BO3" s="213" t="s">
        <v>169</v>
      </c>
      <c r="BP3" s="214" t="s">
        <v>170</v>
      </c>
      <c r="BQ3" s="211" t="s">
        <v>167</v>
      </c>
      <c r="BR3" s="211" t="s">
        <v>168</v>
      </c>
      <c r="BS3" s="211" t="s">
        <v>169</v>
      </c>
      <c r="BT3" s="212" t="s">
        <v>170</v>
      </c>
      <c r="BU3" s="213" t="s">
        <v>167</v>
      </c>
      <c r="BV3" s="213" t="s">
        <v>168</v>
      </c>
      <c r="BW3" s="213" t="s">
        <v>169</v>
      </c>
      <c r="BX3" s="214" t="s">
        <v>170</v>
      </c>
      <c r="BZ3" s="211" t="s">
        <v>167</v>
      </c>
      <c r="CA3" s="211" t="s">
        <v>168</v>
      </c>
      <c r="CB3" s="211" t="s">
        <v>169</v>
      </c>
      <c r="CC3" s="212" t="s">
        <v>170</v>
      </c>
      <c r="CD3" s="213" t="s">
        <v>167</v>
      </c>
      <c r="CE3" s="213" t="s">
        <v>168</v>
      </c>
      <c r="CF3" s="213" t="s">
        <v>169</v>
      </c>
      <c r="CG3" s="214" t="s">
        <v>170</v>
      </c>
      <c r="CH3" s="211" t="s">
        <v>167</v>
      </c>
      <c r="CI3" s="211" t="s">
        <v>168</v>
      </c>
      <c r="CJ3" s="211" t="s">
        <v>169</v>
      </c>
      <c r="CK3" s="212" t="s">
        <v>170</v>
      </c>
      <c r="CL3" s="213" t="s">
        <v>167</v>
      </c>
      <c r="CM3" s="213" t="s">
        <v>168</v>
      </c>
      <c r="CN3" s="213" t="s">
        <v>169</v>
      </c>
      <c r="CO3" s="214" t="s">
        <v>170</v>
      </c>
      <c r="CP3" s="211" t="s">
        <v>167</v>
      </c>
      <c r="CQ3" s="211" t="s">
        <v>168</v>
      </c>
      <c r="CR3" s="211" t="s">
        <v>169</v>
      </c>
      <c r="CS3" s="212" t="s">
        <v>170</v>
      </c>
      <c r="CT3" s="213" t="s">
        <v>167</v>
      </c>
      <c r="CU3" s="213" t="s">
        <v>168</v>
      </c>
      <c r="CV3" s="213" t="s">
        <v>169</v>
      </c>
      <c r="CW3" s="214" t="s">
        <v>170</v>
      </c>
      <c r="CX3" s="211" t="s">
        <v>167</v>
      </c>
      <c r="CY3" s="211" t="s">
        <v>168</v>
      </c>
      <c r="CZ3" s="211" t="s">
        <v>169</v>
      </c>
      <c r="DA3" s="212" t="s">
        <v>170</v>
      </c>
      <c r="DB3" s="213" t="s">
        <v>167</v>
      </c>
      <c r="DC3" s="213" t="s">
        <v>168</v>
      </c>
      <c r="DD3" s="213" t="s">
        <v>169</v>
      </c>
      <c r="DE3" s="214" t="s">
        <v>170</v>
      </c>
      <c r="DG3" s="217" t="s">
        <v>167</v>
      </c>
      <c r="DH3" s="217" t="s">
        <v>168</v>
      </c>
      <c r="DI3" s="218" t="s">
        <v>170</v>
      </c>
      <c r="DJ3" s="219" t="s">
        <v>167</v>
      </c>
      <c r="DK3" s="219" t="s">
        <v>168</v>
      </c>
      <c r="DL3" s="220" t="s">
        <v>170</v>
      </c>
      <c r="DM3" s="217" t="s">
        <v>167</v>
      </c>
      <c r="DN3" s="217" t="s">
        <v>168</v>
      </c>
      <c r="DO3" s="218" t="s">
        <v>170</v>
      </c>
      <c r="DP3" s="219" t="s">
        <v>167</v>
      </c>
      <c r="DQ3" s="219" t="s">
        <v>168</v>
      </c>
      <c r="DR3" s="220" t="s">
        <v>170</v>
      </c>
      <c r="DS3" s="217" t="s">
        <v>167</v>
      </c>
      <c r="DT3" s="217" t="s">
        <v>168</v>
      </c>
      <c r="DU3" s="218" t="s">
        <v>170</v>
      </c>
      <c r="DV3" s="219" t="s">
        <v>167</v>
      </c>
      <c r="DW3" s="219" t="s">
        <v>168</v>
      </c>
      <c r="DX3" s="220" t="s">
        <v>170</v>
      </c>
      <c r="DY3" s="217" t="s">
        <v>167</v>
      </c>
      <c r="DZ3" s="217" t="s">
        <v>168</v>
      </c>
      <c r="EA3" s="218" t="s">
        <v>170</v>
      </c>
      <c r="EB3" s="219" t="s">
        <v>167</v>
      </c>
      <c r="EC3" s="219" t="s">
        <v>168</v>
      </c>
      <c r="ED3" s="220" t="s">
        <v>170</v>
      </c>
      <c r="EF3" s="217" t="s">
        <v>167</v>
      </c>
      <c r="EG3" s="217" t="s">
        <v>168</v>
      </c>
      <c r="EH3" s="218" t="s">
        <v>170</v>
      </c>
      <c r="EI3" s="219" t="s">
        <v>167</v>
      </c>
      <c r="EJ3" s="219" t="s">
        <v>168</v>
      </c>
      <c r="EK3" s="220" t="s">
        <v>170</v>
      </c>
      <c r="EL3" s="217" t="s">
        <v>167</v>
      </c>
      <c r="EM3" s="217" t="s">
        <v>168</v>
      </c>
      <c r="EN3" s="218" t="s">
        <v>170</v>
      </c>
      <c r="EO3" s="219" t="s">
        <v>167</v>
      </c>
      <c r="EP3" s="219" t="s">
        <v>168</v>
      </c>
      <c r="EQ3" s="220" t="s">
        <v>170</v>
      </c>
      <c r="ER3" s="217" t="s">
        <v>167</v>
      </c>
      <c r="ES3" s="217" t="s">
        <v>168</v>
      </c>
      <c r="ET3" s="218" t="s">
        <v>170</v>
      </c>
      <c r="EU3" s="219" t="s">
        <v>167</v>
      </c>
      <c r="EV3" s="219" t="s">
        <v>168</v>
      </c>
      <c r="EW3" s="220" t="s">
        <v>170</v>
      </c>
      <c r="EX3" s="217" t="s">
        <v>167</v>
      </c>
      <c r="EY3" s="217" t="s">
        <v>168</v>
      </c>
      <c r="EZ3" s="218" t="s">
        <v>170</v>
      </c>
      <c r="FA3" s="219" t="s">
        <v>167</v>
      </c>
      <c r="FB3" s="219" t="s">
        <v>168</v>
      </c>
      <c r="FC3" s="220" t="s">
        <v>170</v>
      </c>
      <c r="FE3" s="217" t="s">
        <v>167</v>
      </c>
      <c r="FF3" s="217" t="s">
        <v>168</v>
      </c>
      <c r="FG3" s="218" t="s">
        <v>170</v>
      </c>
      <c r="FH3" s="219" t="s">
        <v>167</v>
      </c>
      <c r="FI3" s="219" t="s">
        <v>168</v>
      </c>
      <c r="FJ3" s="220" t="s">
        <v>170</v>
      </c>
      <c r="FK3" s="217" t="s">
        <v>167</v>
      </c>
      <c r="FL3" s="217" t="s">
        <v>168</v>
      </c>
      <c r="FM3" s="218" t="s">
        <v>170</v>
      </c>
      <c r="FN3" s="219" t="s">
        <v>167</v>
      </c>
      <c r="FO3" s="219" t="s">
        <v>168</v>
      </c>
      <c r="FP3" s="220" t="s">
        <v>170</v>
      </c>
      <c r="FQ3" s="217" t="s">
        <v>167</v>
      </c>
      <c r="FR3" s="217" t="s">
        <v>168</v>
      </c>
      <c r="FS3" s="218" t="s">
        <v>170</v>
      </c>
      <c r="FT3" s="219" t="s">
        <v>167</v>
      </c>
      <c r="FU3" s="219" t="s">
        <v>168</v>
      </c>
      <c r="FV3" s="220" t="s">
        <v>170</v>
      </c>
      <c r="FW3" s="217" t="s">
        <v>167</v>
      </c>
      <c r="FX3" s="217" t="s">
        <v>168</v>
      </c>
      <c r="FY3" s="218" t="s">
        <v>170</v>
      </c>
      <c r="FZ3" s="219" t="s">
        <v>167</v>
      </c>
      <c r="GA3" s="219" t="s">
        <v>168</v>
      </c>
      <c r="GB3" s="220" t="s">
        <v>170</v>
      </c>
      <c r="GD3" s="217" t="s">
        <v>167</v>
      </c>
      <c r="GE3" s="217" t="s">
        <v>168</v>
      </c>
      <c r="GF3" s="218" t="s">
        <v>170</v>
      </c>
      <c r="GG3" s="219" t="s">
        <v>167</v>
      </c>
      <c r="GH3" s="219" t="s">
        <v>168</v>
      </c>
      <c r="GI3" s="220" t="s">
        <v>170</v>
      </c>
      <c r="GJ3" s="217" t="s">
        <v>167</v>
      </c>
      <c r="GK3" s="217" t="s">
        <v>168</v>
      </c>
      <c r="GL3" s="218" t="s">
        <v>170</v>
      </c>
      <c r="GM3" s="219" t="s">
        <v>167</v>
      </c>
      <c r="GN3" s="219" t="s">
        <v>168</v>
      </c>
      <c r="GO3" s="220" t="s">
        <v>170</v>
      </c>
      <c r="GP3" s="217" t="s">
        <v>167</v>
      </c>
      <c r="GQ3" s="217" t="s">
        <v>168</v>
      </c>
      <c r="GR3" s="218" t="s">
        <v>170</v>
      </c>
      <c r="GS3" s="219" t="s">
        <v>167</v>
      </c>
      <c r="GT3" s="219" t="s">
        <v>168</v>
      </c>
      <c r="GU3" s="220" t="s">
        <v>170</v>
      </c>
      <c r="GV3" s="217" t="s">
        <v>167</v>
      </c>
      <c r="GW3" s="217" t="s">
        <v>168</v>
      </c>
      <c r="GX3" s="218" t="s">
        <v>170</v>
      </c>
      <c r="GY3" s="219" t="s">
        <v>167</v>
      </c>
      <c r="GZ3" s="219" t="s">
        <v>168</v>
      </c>
      <c r="HA3" s="220" t="s">
        <v>170</v>
      </c>
      <c r="HC3" s="217" t="s">
        <v>167</v>
      </c>
      <c r="HD3" s="217" t="s">
        <v>168</v>
      </c>
      <c r="HE3" s="218" t="s">
        <v>170</v>
      </c>
      <c r="HF3" s="219" t="s">
        <v>167</v>
      </c>
      <c r="HG3" s="219" t="s">
        <v>168</v>
      </c>
      <c r="HH3" s="220" t="s">
        <v>170</v>
      </c>
      <c r="HI3" s="217" t="s">
        <v>167</v>
      </c>
      <c r="HJ3" s="217" t="s">
        <v>168</v>
      </c>
      <c r="HK3" s="218" t="s">
        <v>170</v>
      </c>
      <c r="HL3" s="219" t="s">
        <v>167</v>
      </c>
      <c r="HM3" s="219" t="s">
        <v>168</v>
      </c>
      <c r="HN3" s="220" t="s">
        <v>170</v>
      </c>
      <c r="HO3" s="217" t="s">
        <v>167</v>
      </c>
      <c r="HP3" s="217" t="s">
        <v>168</v>
      </c>
      <c r="HQ3" s="218" t="s">
        <v>170</v>
      </c>
      <c r="HR3" s="219" t="s">
        <v>167</v>
      </c>
      <c r="HS3" s="219" t="s">
        <v>168</v>
      </c>
      <c r="HT3" s="220" t="s">
        <v>170</v>
      </c>
      <c r="HU3" s="217" t="s">
        <v>167</v>
      </c>
      <c r="HV3" s="217" t="s">
        <v>168</v>
      </c>
      <c r="HW3" s="218" t="s">
        <v>170</v>
      </c>
      <c r="HX3" s="219" t="s">
        <v>167</v>
      </c>
      <c r="HY3" s="219" t="s">
        <v>168</v>
      </c>
      <c r="HZ3" s="220" t="s">
        <v>170</v>
      </c>
      <c r="IB3" s="217" t="s">
        <v>167</v>
      </c>
      <c r="IC3" s="217" t="s">
        <v>168</v>
      </c>
      <c r="ID3" s="218" t="s">
        <v>170</v>
      </c>
      <c r="IE3" s="219" t="s">
        <v>167</v>
      </c>
      <c r="IF3" s="219" t="s">
        <v>168</v>
      </c>
      <c r="IG3" s="220" t="s">
        <v>170</v>
      </c>
      <c r="IH3" s="217" t="s">
        <v>167</v>
      </c>
      <c r="II3" s="217" t="s">
        <v>168</v>
      </c>
      <c r="IJ3" s="218" t="s">
        <v>170</v>
      </c>
      <c r="IK3" s="219" t="s">
        <v>167</v>
      </c>
      <c r="IL3" s="219" t="s">
        <v>168</v>
      </c>
      <c r="IM3" s="220" t="s">
        <v>170</v>
      </c>
      <c r="IN3" s="217" t="s">
        <v>167</v>
      </c>
      <c r="IO3" s="217" t="s">
        <v>168</v>
      </c>
      <c r="IP3" s="218" t="s">
        <v>170</v>
      </c>
      <c r="IQ3" s="219" t="s">
        <v>167</v>
      </c>
      <c r="IR3" s="219" t="s">
        <v>168</v>
      </c>
      <c r="IS3" s="220" t="s">
        <v>170</v>
      </c>
      <c r="IT3" s="217" t="s">
        <v>167</v>
      </c>
      <c r="IU3" s="217" t="s">
        <v>168</v>
      </c>
      <c r="IV3" s="218" t="s">
        <v>170</v>
      </c>
      <c r="IW3" s="219" t="s">
        <v>167</v>
      </c>
      <c r="IX3" s="219" t="s">
        <v>168</v>
      </c>
      <c r="IY3" s="220" t="s">
        <v>170</v>
      </c>
    </row>
    <row r="4" spans="1:259" ht="15.75" x14ac:dyDescent="0.25">
      <c r="A4" s="199">
        <v>3</v>
      </c>
      <c r="E4" s="221" t="s">
        <v>171</v>
      </c>
      <c r="F4" t="s">
        <v>172</v>
      </c>
      <c r="L4" s="211" t="e">
        <f>SEARCH(",",DDROC1AS1,1)</f>
        <v>#VALUE!</v>
      </c>
      <c r="M4" s="222">
        <f>IF(ISBLANK(DDROC1AS1),0,IFERROR(MID(DDROC1AS1,1,L4-1),DDROC1AS1))</f>
        <v>0</v>
      </c>
      <c r="N4" s="211" t="e">
        <f t="shared" ref="N4:N35" si="0">VLOOKUP(M4+0,TAB_AS1,2,0)</f>
        <v>#N/A</v>
      </c>
      <c r="O4" s="212" t="e">
        <f t="shared" ref="O4:O35" si="1">N4/OSAS1</f>
        <v>#N/A</v>
      </c>
      <c r="P4" s="213" t="e">
        <f>SEARCH(",",DDROC2AS1,1)</f>
        <v>#VALUE!</v>
      </c>
      <c r="Q4" s="223">
        <f>IF(ISBLANK(DDROC2AS1),0,IFERROR(MID(DDROC2AS1,1,P4-1),DDROC2AS1))</f>
        <v>0</v>
      </c>
      <c r="R4" s="213" t="e">
        <f t="shared" ref="R4:R35" si="2">VLOOKUP(Q4+0,TAB_AS1,2,0)</f>
        <v>#N/A</v>
      </c>
      <c r="S4" s="214" t="e">
        <f t="shared" ref="S4:S35" si="3">R4/OSAS1</f>
        <v>#N/A</v>
      </c>
      <c r="T4" s="211" t="e">
        <f>SEARCH(",",DDROC3AS1,1)</f>
        <v>#VALUE!</v>
      </c>
      <c r="U4" s="222">
        <f>IF(ISBLANK(DDROC3AS1),0,IFERROR(MID(DDROC3AS1,1,T4-1),DDROC3AS1))</f>
        <v>0</v>
      </c>
      <c r="V4" s="211" t="e">
        <f t="shared" ref="V4:V35" si="4">VLOOKUP(U4+0,TAB_AS1,2,0)</f>
        <v>#N/A</v>
      </c>
      <c r="W4" s="212" t="e">
        <f t="shared" ref="W4:W35" si="5">V4/OSAS1</f>
        <v>#N/A</v>
      </c>
      <c r="X4" s="213" t="e">
        <f>SEARCH(",",DDROC4AS1,1)</f>
        <v>#VALUE!</v>
      </c>
      <c r="Y4" s="223">
        <f>IF(ISBLANK(DDROC4AS1),0,IFERROR(MID(DDROC4AS1,1,X4-1),DDROC4AS1))</f>
        <v>0</v>
      </c>
      <c r="Z4" s="213" t="e">
        <f t="shared" ref="Z4:Z35" si="6">VLOOKUP(Y4+0,TAB_AS1,2,0)</f>
        <v>#N/A</v>
      </c>
      <c r="AA4" s="214" t="e">
        <f t="shared" ref="AA4:AA35" si="7">Z4/OSAS1</f>
        <v>#N/A</v>
      </c>
      <c r="AB4" s="211" t="e">
        <f>SEARCH(",",DDROC5AS1,1)</f>
        <v>#VALUE!</v>
      </c>
      <c r="AC4" s="222">
        <f>IF(ISBLANK(DDROC5AS1),0,IFERROR(MID(DDROC5AS1,1,AB4-1),DDROC5AS1))</f>
        <v>0</v>
      </c>
      <c r="AD4" s="211" t="e">
        <f t="shared" ref="AD4:AD35" si="8">VLOOKUP(AC4+0,TAB_AS1,2,0)</f>
        <v>#N/A</v>
      </c>
      <c r="AE4" s="212" t="e">
        <f t="shared" ref="AE4:AE35" si="9">AD4/OSAS1</f>
        <v>#N/A</v>
      </c>
      <c r="AF4" s="213" t="e">
        <f>SEARCH(",",DDROC6AS1,1)</f>
        <v>#VALUE!</v>
      </c>
      <c r="AG4" s="223">
        <f>IF(ISBLANK(DDROC6AS1),0,IFERROR(MID(DDROC6AS1,1,AF4-1),DDROC6AS1))</f>
        <v>0</v>
      </c>
      <c r="AH4" s="213" t="e">
        <f t="shared" ref="AH4:AH35" si="10">VLOOKUP(AG4+0,TAB_AS1,2,0)</f>
        <v>#N/A</v>
      </c>
      <c r="AI4" s="214" t="e">
        <f t="shared" ref="AI4:AI35" si="11">AH4/OSAS1</f>
        <v>#N/A</v>
      </c>
      <c r="AJ4" s="215" t="e">
        <f>SEARCH(",",DDROC7AS1,1)</f>
        <v>#VALUE!</v>
      </c>
      <c r="AK4" s="224">
        <f>IF(ISBLANK(DDROC7AS1),0,IFERROR(MID(DDROC7AS1,1,AJ4-1),DDROC7AS1))</f>
        <v>0</v>
      </c>
      <c r="AL4" s="215" t="e">
        <f t="shared" ref="AL4:AL52" si="12">VLOOKUP(AK4+0,TAB_AS1,2,0)</f>
        <v>#N/A</v>
      </c>
      <c r="AM4" s="216" t="e">
        <f t="shared" ref="AM4:AM52" si="13">AL4/OSAS1</f>
        <v>#N/A</v>
      </c>
      <c r="AN4" s="213" t="e">
        <f>SEARCH(",",DDROC8AS1,1)</f>
        <v>#VALUE!</v>
      </c>
      <c r="AO4" s="223">
        <f>IF(ISBLANK(DDROC8AS1),0,IFERROR(MID(DDROC8AS1,1,AN4-1),DDROC8AS1))</f>
        <v>0</v>
      </c>
      <c r="AP4" s="213" t="e">
        <f t="shared" ref="AP4:AP52" si="14">VLOOKUP(AO4+0,TAB_AS1,2,0)</f>
        <v>#N/A</v>
      </c>
      <c r="AQ4" s="214" t="e">
        <f t="shared" ref="AQ4:AQ52" si="15">AP4/OSAS1</f>
        <v>#N/A</v>
      </c>
      <c r="AS4" s="211" t="e">
        <f>SEARCH(",",DDROC1AS2,1)</f>
        <v>#VALUE!</v>
      </c>
      <c r="AT4" s="222">
        <f>IF(ISBLANK(DDROC1AS2),0,IFERROR(MID(DDROC1AS2,1,AS4-1),DDROC1AS2))</f>
        <v>0</v>
      </c>
      <c r="AU4" s="211" t="e">
        <f t="shared" ref="AU4:AU35" si="16">VLOOKUP(AT4+0,TAB_AS2,2,0)</f>
        <v>#N/A</v>
      </c>
      <c r="AV4" s="212" t="e">
        <f t="shared" ref="AV4:AV35" si="17">AU4/OSAS2</f>
        <v>#N/A</v>
      </c>
      <c r="AW4" s="213" t="e">
        <f>SEARCH(",",DDROC2AS2,1)</f>
        <v>#VALUE!</v>
      </c>
      <c r="AX4" s="223">
        <f>IF(ISBLANK(DDROC2AS2),0,IFERROR(MID(DDROC2AS2,1,AW4-1),DDROC2AS2))</f>
        <v>0</v>
      </c>
      <c r="AY4" s="213" t="e">
        <f t="shared" ref="AY4:AY35" si="18">VLOOKUP(AX4+0,TAB_AS2,2,0)</f>
        <v>#N/A</v>
      </c>
      <c r="AZ4" s="214" t="e">
        <f t="shared" ref="AZ4:AZ35" si="19">AY4/OSAS2</f>
        <v>#N/A</v>
      </c>
      <c r="BA4" s="211" t="e">
        <f>SEARCH(",",DDROC3AS2,1)</f>
        <v>#VALUE!</v>
      </c>
      <c r="BB4" s="222">
        <f>IF(ISBLANK(DDROC3AS2),0,IFERROR(MID(DDROC3AS2,1,BA4-1),DDROC3AS2))</f>
        <v>0</v>
      </c>
      <c r="BC4" s="211" t="e">
        <f t="shared" ref="BC4:BC35" si="20">VLOOKUP(BB4+0,TAB_AS2,2,0)</f>
        <v>#N/A</v>
      </c>
      <c r="BD4" s="212" t="e">
        <f t="shared" ref="BD4:BD35" si="21">BC4/OSAS2</f>
        <v>#N/A</v>
      </c>
      <c r="BE4" s="213" t="e">
        <f>SEARCH(",",DDROC4AS2,1)</f>
        <v>#VALUE!</v>
      </c>
      <c r="BF4" s="223">
        <f>IF(ISBLANK(DDROC4AS2),0,IFERROR(MID(DDROC4AS2,1,BE4-1),DDROC4AS2))</f>
        <v>0</v>
      </c>
      <c r="BG4" s="213" t="e">
        <f t="shared" ref="BG4:BG35" si="22">VLOOKUP(BF4+0,TAB_AS2,2,0)</f>
        <v>#N/A</v>
      </c>
      <c r="BH4" s="214" t="e">
        <f t="shared" ref="BH4:BH9" si="23">BG4/OSAS2</f>
        <v>#N/A</v>
      </c>
      <c r="BI4" s="211" t="e">
        <f>SEARCH(",",DDROC5AS2,1)</f>
        <v>#VALUE!</v>
      </c>
      <c r="BJ4" s="222">
        <f>IF(ISBLANK(DDROC5AS2),0,IFERROR(MID(DDROC5AS2,1,BI4-1),DDROC5AS2))</f>
        <v>0</v>
      </c>
      <c r="BK4" s="211" t="e">
        <f t="shared" ref="BK4:BK35" si="24">VLOOKUP(BJ4+0,TAB_AS2,2,0)</f>
        <v>#N/A</v>
      </c>
      <c r="BL4" s="212" t="e">
        <f t="shared" ref="BL4:BL35" si="25">BK4/OSAS2</f>
        <v>#N/A</v>
      </c>
      <c r="BM4" s="213" t="e">
        <f>SEARCH(",",DDROC6AS2,1)</f>
        <v>#VALUE!</v>
      </c>
      <c r="BN4" s="223">
        <f>IF(ISBLANK(DDROC6AS2),0,IFERROR(MID(DDROC6AS2,1,BM4-1),DDROC6AS2))</f>
        <v>0</v>
      </c>
      <c r="BO4" s="213" t="e">
        <f t="shared" ref="BO4:BO35" si="26">VLOOKUP(BN4+0,TAB_AS2,2,0)</f>
        <v>#N/A</v>
      </c>
      <c r="BP4" s="214" t="e">
        <f t="shared" ref="BP4:BP35" si="27">BO4/OSAS2</f>
        <v>#N/A</v>
      </c>
      <c r="BQ4" s="211" t="e">
        <f>SEARCH(",",DDROC7AS2,1)</f>
        <v>#VALUE!</v>
      </c>
      <c r="BR4" s="222">
        <f>IF(ISBLANK(DDROC7AS2),0,IFERROR(MID(DDROC7AS2,1,BQ4-1),DDROC7AS2))</f>
        <v>0</v>
      </c>
      <c r="BS4" s="211" t="e">
        <f t="shared" ref="BS4:BS52" si="28">VLOOKUP(BR4+0,TAB_AS2,2,0)</f>
        <v>#N/A</v>
      </c>
      <c r="BT4" s="212" t="e">
        <f t="shared" ref="BT4:BT52" si="29">BS4/OSAS2</f>
        <v>#N/A</v>
      </c>
      <c r="BU4" s="213" t="e">
        <f>SEARCH(",",DDROC8AS2,1)</f>
        <v>#VALUE!</v>
      </c>
      <c r="BV4" s="223">
        <f>IF(ISBLANK(DDROC8AS2),0,IFERROR(MID(DDROC8AS2,1,BU4-1),DDROC8AS2))</f>
        <v>0</v>
      </c>
      <c r="BW4" s="213" t="e">
        <f t="shared" ref="BW4:BW52" si="30">VLOOKUP(BV4+0,TAB_AS2,2,0)</f>
        <v>#N/A</v>
      </c>
      <c r="BX4" s="214" t="e">
        <f t="shared" ref="BX4:BX52" si="31">BW4/OSAS2</f>
        <v>#N/A</v>
      </c>
      <c r="BZ4" s="211" t="e">
        <f>SEARCH(",",DDROC1GS,1)</f>
        <v>#VALUE!</v>
      </c>
      <c r="CA4" s="222">
        <f>IF(ISBLANK(DDROC1GS),0,IFERROR(MID(DDROC1GS,1,BZ4-1),1))</f>
        <v>0</v>
      </c>
      <c r="CB4" s="211" t="e">
        <f t="shared" ref="CB4:CB35" si="32">VLOOKUP(CA4+0,TAB_GS,2,0)</f>
        <v>#N/A</v>
      </c>
      <c r="CC4" s="212" t="e">
        <f t="shared" ref="CC4:CC35" si="33">CB4/OSGS</f>
        <v>#N/A</v>
      </c>
      <c r="CD4" s="213" t="e">
        <f>SEARCH(",",DDROC2GS,1)</f>
        <v>#VALUE!</v>
      </c>
      <c r="CE4" s="223">
        <f>IF(ISBLANK(DDROC2GS),0,IFERROR(MID(DDROC2GS,1,CD4-1),DDROC2GS))</f>
        <v>0</v>
      </c>
      <c r="CF4" s="213" t="e">
        <f t="shared" ref="CF4:CF35" si="34">VLOOKUP(CE4+0,TAB_GS,2,0)</f>
        <v>#N/A</v>
      </c>
      <c r="CG4" s="214" t="e">
        <f t="shared" ref="CG4:CG35" si="35">CF4/OSGS</f>
        <v>#N/A</v>
      </c>
      <c r="CH4" s="211" t="e">
        <f>SEARCH(",",DDROC3GS,1)</f>
        <v>#VALUE!</v>
      </c>
      <c r="CI4" s="222">
        <f>IF(ISBLANK(DDROC3GS),0,IFERROR(MID(DDROC3GS,1,CH4-1),DDROC3GS))</f>
        <v>0</v>
      </c>
      <c r="CJ4" s="211" t="e">
        <f t="shared" ref="CJ4:CJ35" si="36">VLOOKUP(CI4+0,TAB_GS,2,0)</f>
        <v>#N/A</v>
      </c>
      <c r="CK4" s="212" t="e">
        <f t="shared" ref="CK4:CK35" si="37">CJ4/OSGS</f>
        <v>#N/A</v>
      </c>
      <c r="CL4" s="213" t="e">
        <f>SEARCH(",",DDROC4GS,1)</f>
        <v>#VALUE!</v>
      </c>
      <c r="CM4" s="223">
        <f>IF(ISBLANK(DDROC4GS),0,IFERROR(MID(DDROC4GS,1,CL4-1),DDROC4GS))</f>
        <v>0</v>
      </c>
      <c r="CN4" s="213" t="e">
        <f t="shared" ref="CN4:CN35" si="38">VLOOKUP(CM4+0,TAB_GS,2,0)</f>
        <v>#N/A</v>
      </c>
      <c r="CO4" s="214" t="e">
        <f t="shared" ref="CO4:CO9" si="39">CN4/OSGS</f>
        <v>#N/A</v>
      </c>
      <c r="CP4" s="211" t="e">
        <f>SEARCH(",",DDROC5GS,1)</f>
        <v>#VALUE!</v>
      </c>
      <c r="CQ4" s="222">
        <f>IF(ISBLANK(DDROC5GS),0,IFERROR(MID(DDROC5GS,1,CP4-1),DDROC5GS))</f>
        <v>0</v>
      </c>
      <c r="CR4" s="211" t="e">
        <f t="shared" ref="CR4:CR35" si="40">VLOOKUP(CQ4+0,TAB_GS,2,0)</f>
        <v>#N/A</v>
      </c>
      <c r="CS4" s="212" t="e">
        <f t="shared" ref="CS4:CS35" si="41">CR4/OSGS</f>
        <v>#N/A</v>
      </c>
      <c r="CT4" s="213" t="e">
        <f>SEARCH(",",DDROC6GS,1)</f>
        <v>#VALUE!</v>
      </c>
      <c r="CU4" s="223">
        <f>IF(ISBLANK(DDROC6GS),0,IFERROR(MID(DDROC6GS,1,CT4-1),DDROC6GS))</f>
        <v>0</v>
      </c>
      <c r="CV4" s="213" t="e">
        <f t="shared" ref="CV4:CV35" si="42">VLOOKUP(CU4+0,TAB_GS,2,0)</f>
        <v>#N/A</v>
      </c>
      <c r="CW4" s="214" t="e">
        <f t="shared" ref="CW4:CW35" si="43">CV4/OSGS</f>
        <v>#N/A</v>
      </c>
      <c r="CX4" s="211" t="e">
        <f>SEARCH(",",DDROC7GS,1)</f>
        <v>#VALUE!</v>
      </c>
      <c r="CY4" s="222">
        <f>IF(ISBLANK(DDROC7GS),0,IFERROR(MID(DDROC7GS,1,CX4-1),DDROC7GS))</f>
        <v>0</v>
      </c>
      <c r="CZ4" s="211" t="e">
        <f t="shared" ref="CZ4:CZ52" si="44">VLOOKUP(CY4+0,TAB_GS,2,0)</f>
        <v>#N/A</v>
      </c>
      <c r="DA4" s="212" t="e">
        <f t="shared" ref="DA4:DA52" si="45">CZ4/OSGS</f>
        <v>#N/A</v>
      </c>
      <c r="DB4" s="213" t="e">
        <f>SEARCH(",",DDROC8GS,1)</f>
        <v>#VALUE!</v>
      </c>
      <c r="DC4" s="223">
        <f>IF(ISBLANK(DDROC8GS),0,IFERROR(MID(DDROC8GS,1,DB4-1),DDROC8GS))</f>
        <v>0</v>
      </c>
      <c r="DD4" s="213" t="e">
        <f t="shared" ref="DD4:DD52" si="46">VLOOKUP(DC4+0,TAB_GS,2,0)</f>
        <v>#N/A</v>
      </c>
      <c r="DE4" s="214" t="e">
        <f t="shared" ref="DE4:DE52" si="47">DD4/OSGS</f>
        <v>#N/A</v>
      </c>
      <c r="DG4" s="217" t="e">
        <f>SEARCH(",",DDROC1OD,1)</f>
        <v>#VALUE!</v>
      </c>
      <c r="DH4" s="225">
        <f>IF(ISBLANK(DDROC1OD),0,IFERROR(MID(DDROC1OD,1,DG4-1),DDROC1OD))</f>
        <v>0</v>
      </c>
      <c r="DI4" s="218" t="e">
        <f t="shared" ref="DI4:DI35" si="48">VLOOKUP(DH4+0,TAB_ODEV,3,0)/VLOOKUP(DH4+0,TAB_ODEV,2,0)</f>
        <v>#N/A</v>
      </c>
      <c r="DJ4" s="219" t="e">
        <f>SEARCH(",",DDROC2OD,1)</f>
        <v>#VALUE!</v>
      </c>
      <c r="DK4" s="226">
        <f>IF(ISBLANK(DDROC2OD),0,IFERROR(MID(DDROC2OD,1,DJ4-1),DDROC2OD))</f>
        <v>0</v>
      </c>
      <c r="DL4" s="220" t="e">
        <f t="shared" ref="DL4:DL35" si="49">VLOOKUP(DK4+0,TAB_ODEV,3,0)/VLOOKUP(DK4+0,TAB_ODEV,2,0)</f>
        <v>#N/A</v>
      </c>
      <c r="DM4" s="217" t="e">
        <f>SEARCH(",",DDROC3OD,1)</f>
        <v>#VALUE!</v>
      </c>
      <c r="DN4" s="225">
        <f>IF(ISBLANK(DDROC3OD),0,IFERROR(MID(DDROC3OD,1,DM4-1),DDROC3OD))</f>
        <v>0</v>
      </c>
      <c r="DO4" s="218" t="e">
        <f t="shared" ref="DO4:DO35" si="50">VLOOKUP(DN4+0,TAB_ODEV,3,0)/VLOOKUP(DN4+0,TAB_ODEV,2,0)</f>
        <v>#N/A</v>
      </c>
      <c r="DP4" s="219" t="e">
        <f>SEARCH(",",DDROC4OD,1)</f>
        <v>#VALUE!</v>
      </c>
      <c r="DQ4" s="226">
        <f>IF(ISBLANK(DDROC4OD),0,IFERROR(MID(DDROC4OD,1,DP4-1),DDROC4OD))</f>
        <v>0</v>
      </c>
      <c r="DR4" s="220" t="e">
        <f t="shared" ref="DR4:DR35" si="51">VLOOKUP(DQ4+0,TAB_ODEV,3,0)/VLOOKUP(DQ4+0,TAB_ODEV,2,0)</f>
        <v>#N/A</v>
      </c>
      <c r="DS4" s="217" t="e">
        <f>SEARCH(",",DDROC5OD,1)</f>
        <v>#VALUE!</v>
      </c>
      <c r="DT4" s="225">
        <f>IF(ISBLANK(DDROC5OD),0,IFERROR(MID(DDROC5OD,1,DS4-1),DDROC5OD))</f>
        <v>0</v>
      </c>
      <c r="DU4" s="218" t="e">
        <f t="shared" ref="DU4:DU35" si="52">VLOOKUP(DT4+0,TAB_ODEV,3,0)/VLOOKUP(DT4+0,TAB_ODEV,2,0)</f>
        <v>#N/A</v>
      </c>
      <c r="DV4" s="219" t="e">
        <f>SEARCH(",",DDROC6OD,1)</f>
        <v>#VALUE!</v>
      </c>
      <c r="DW4" s="226">
        <f>IF(ISBLANK(DDROC6OD),0,IFERROR(MID(DDROC6OD,1,DV4-1),DDROC6OD))</f>
        <v>0</v>
      </c>
      <c r="DX4" s="220" t="e">
        <f t="shared" ref="DX4:DX35" si="53">VLOOKUP(DW4+0,TAB_ODEV,3,0)/VLOOKUP(DW4+0,TAB_ODEV,2,0)</f>
        <v>#N/A</v>
      </c>
      <c r="DY4" s="217" t="e">
        <f>SEARCH(",",DDROC7OD,1)</f>
        <v>#VALUE!</v>
      </c>
      <c r="DZ4" s="225">
        <f>IF(ISBLANK(DDROC7OD),0,IFERROR(MID(DDROC7OD,1,DY4-1),DDROC7OD))</f>
        <v>0</v>
      </c>
      <c r="EA4" s="218" t="e">
        <f t="shared" ref="EA4:EA35" si="54">VLOOKUP(DZ4+0,TAB_ODEV,3,0)/VLOOKUP(DZ4+0,TAB_ODEV,2,0)</f>
        <v>#N/A</v>
      </c>
      <c r="EB4" s="219" t="e">
        <f>SEARCH(",",DDROC8OD,1)</f>
        <v>#VALUE!</v>
      </c>
      <c r="EC4" s="226">
        <f>IF(ISBLANK(DDROC8OD),0,IFERROR(MID(DDROC8OD,1,EB4-1),DDROC8OD))</f>
        <v>0</v>
      </c>
      <c r="ED4" s="220" t="e">
        <f t="shared" ref="ED4:ED35" si="55">VLOOKUP(EC4+0,TAB_ODEV,3,0)/VLOOKUP(EC4+0,TAB_ODEV,2,0)</f>
        <v>#N/A</v>
      </c>
      <c r="EF4" s="217" t="e">
        <f>SEARCH(",",DDROC1UYG,1)</f>
        <v>#VALUE!</v>
      </c>
      <c r="EG4" s="225">
        <f>IF(ISBLANK(DDROC1UYG),0,IFERROR(MID(DDROC1UYG,1,EF4-1),DDROC1UYG))</f>
        <v>0</v>
      </c>
      <c r="EH4" s="218" t="e">
        <f t="shared" ref="EH4:EH35" si="56">VLOOKUP(EG4+0,TAB_UYG,3,0)/VLOOKUP(EG4+0,TAB_UYG,2,0)</f>
        <v>#N/A</v>
      </c>
      <c r="EI4" s="219" t="e">
        <f>SEARCH(",",DDROC2UYG,1)</f>
        <v>#VALUE!</v>
      </c>
      <c r="EJ4" s="226">
        <f>IF(ISBLANK(DDROC2UYG),0,IFERROR(MID(DDROC2UYG,1,EI4-1),DDROC2UYG))</f>
        <v>0</v>
      </c>
      <c r="EK4" s="220" t="e">
        <f t="shared" ref="EK4:EK35" si="57">VLOOKUP(EJ4+0,TAB_UYG,3,0)/VLOOKUP(EJ4+0,TAB_UYG,2,0)</f>
        <v>#N/A</v>
      </c>
      <c r="EL4" s="217" t="e">
        <f>SEARCH(",",DDROC3UYG,1)</f>
        <v>#VALUE!</v>
      </c>
      <c r="EM4" s="225">
        <f>IF(ISBLANK(DDROC3UYG),0,IFERROR(MID(DDROC3UYG,1,EL4-1),DDROC3UYG))</f>
        <v>0</v>
      </c>
      <c r="EN4" s="218" t="e">
        <f t="shared" ref="EN4:EN35" si="58">VLOOKUP(EM4+0,TAB_UYG,3,0)/VLOOKUP(EM4+0,TAB_UYG,2,0)</f>
        <v>#N/A</v>
      </c>
      <c r="EO4" s="219" t="e">
        <f>SEARCH(",",DDROC4UYG,1)</f>
        <v>#VALUE!</v>
      </c>
      <c r="EP4" s="226">
        <f>IF(ISBLANK(DDROC4UYG),0,IFERROR(MID(DDROC4UYG,1,EO4-1),DDROC4UYG))</f>
        <v>0</v>
      </c>
      <c r="EQ4" s="220" t="e">
        <f t="shared" ref="EQ4:EQ35" si="59">VLOOKUP(EP4+0,TAB_UYG,3,0)/VLOOKUP(EP4+0,TAB_UYG,2,0)</f>
        <v>#N/A</v>
      </c>
      <c r="ER4" s="217" t="e">
        <f>SEARCH(",",DDROC5UYG,1)</f>
        <v>#VALUE!</v>
      </c>
      <c r="ES4" s="225">
        <f>IF(ISBLANK(DDROC5UYG),0,IFERROR(MID(DDROC5UYG,1,ER4-1),DDROC5UYG))</f>
        <v>0</v>
      </c>
      <c r="ET4" s="218" t="e">
        <f t="shared" ref="ET4:ET35" si="60">VLOOKUP(ES4+0,TAB_UYG,3,0)/VLOOKUP(ES4+0,TAB_UYG,2,0)</f>
        <v>#N/A</v>
      </c>
      <c r="EU4" s="219" t="e">
        <f>SEARCH(",",DDROC6UYG,1)</f>
        <v>#VALUE!</v>
      </c>
      <c r="EV4" s="226">
        <f>IF(ISBLANK(DDROC6UYG),0,IFERROR(MID(DDROC6UYG,1,EU4-1),DDROC6UYG))</f>
        <v>0</v>
      </c>
      <c r="EW4" s="220" t="e">
        <f t="shared" ref="EW4:EW35" si="61">VLOOKUP(EV4+0,TAB_UYG,3,0)/VLOOKUP(EV4+0,TAB_UYG,2,0)</f>
        <v>#N/A</v>
      </c>
      <c r="EX4" s="217" t="e">
        <f>SEARCH(",",DDROC7UYG,1)</f>
        <v>#VALUE!</v>
      </c>
      <c r="EY4" s="225">
        <f>IF(ISBLANK(DDROC7UYG),0,IFERROR(MID(DDROC7UYG,1,EX4-1),DDROC7UYG))</f>
        <v>0</v>
      </c>
      <c r="EZ4" s="218" t="e">
        <f t="shared" ref="EZ4:EZ35" si="62">VLOOKUP(EY4+0,TAB_UYG,3,0)/VLOOKUP(EY4+0,TAB_UYG,2,0)</f>
        <v>#N/A</v>
      </c>
      <c r="FA4" s="219" t="e">
        <f>SEARCH(",",DDROC8UYG,1)</f>
        <v>#VALUE!</v>
      </c>
      <c r="FB4" s="226">
        <f>IF(ISBLANK(DDROC8UYG),0,IFERROR(MID(DDROC8UYG,1,FA4-1),DDROC8UYG))</f>
        <v>0</v>
      </c>
      <c r="FC4" s="220" t="e">
        <f t="shared" ref="FC4:FC35" si="63">VLOOKUP(FB4+0,TAB_UYG,3,0)/VLOOKUP(FB4+0,TAB_UYG,2,0)</f>
        <v>#N/A</v>
      </c>
      <c r="FE4" s="217" t="e">
        <f>SEARCH(",",DDROC1LAB,1)</f>
        <v>#VALUE!</v>
      </c>
      <c r="FF4" s="225">
        <f>IF(ISBLANK(DDROC1LAB),0,IFERROR(MID(DDROC1LAB,1,FE4-1),DDROC1LAB))</f>
        <v>0</v>
      </c>
      <c r="FG4" s="218" t="e">
        <f t="shared" ref="FG4:FG35" si="64">VLOOKUP(FF4+0,TAB_LAB,3,0)/VLOOKUP(FF4+0,TAB_LAB,2,0)</f>
        <v>#N/A</v>
      </c>
      <c r="FH4" s="219" t="e">
        <f>SEARCH(",",DDROC2LAB,1)</f>
        <v>#VALUE!</v>
      </c>
      <c r="FI4" s="226">
        <f>IF(ISBLANK(DDROC2LAB),0,IFERROR(MID(DDROC2LAB,1,FH4-1),DDROC2LAB))</f>
        <v>0</v>
      </c>
      <c r="FJ4" s="220" t="e">
        <f t="shared" ref="FJ4:FJ35" si="65">VLOOKUP(FI4+0,TAB_LAB,3,0)/VLOOKUP(FI4+0,TAB_LAB,2,0)</f>
        <v>#N/A</v>
      </c>
      <c r="FK4" s="217" t="e">
        <f>SEARCH(",",DDROC3LAB,1)</f>
        <v>#VALUE!</v>
      </c>
      <c r="FL4" s="225">
        <f>IF(ISBLANK(DDROC3LAB),0,IFERROR(MID(DDROC3LAB,1,FK4-1),DDROC3LAB))</f>
        <v>0</v>
      </c>
      <c r="FM4" s="218" t="e">
        <f t="shared" ref="FM4:FM35" si="66">VLOOKUP(FL4+0,TAB_LAB,3,0)/VLOOKUP(FL4+0,TAB_LAB,2,0)</f>
        <v>#N/A</v>
      </c>
      <c r="FN4" s="219" t="e">
        <f>SEARCH(",",DDROC4LAB,1)</f>
        <v>#VALUE!</v>
      </c>
      <c r="FO4" s="226">
        <f>IF(ISBLANK(DDROC4LAB),0,IFERROR(MID(DDROC4LAB,1,FN4-1),DDROC4LAB))</f>
        <v>0</v>
      </c>
      <c r="FP4" s="220" t="e">
        <f t="shared" ref="FP4:FP35" si="67">VLOOKUP(FO4+0,TAB_LAB,3,0)/VLOOKUP(FO4+0,TAB_LAB,2,0)</f>
        <v>#N/A</v>
      </c>
      <c r="FQ4" s="217" t="e">
        <f>SEARCH(",",DDROC5LAB,1)</f>
        <v>#VALUE!</v>
      </c>
      <c r="FR4" s="225">
        <f>IF(ISBLANK(DDROC5LAB),0,IFERROR(MID(DDROC5LAB,1,FQ4-1),DDROC5LAB))</f>
        <v>0</v>
      </c>
      <c r="FS4" s="218" t="e">
        <f t="shared" ref="FS4:FS35" si="68">VLOOKUP(FR4+0,TAB_LAB,3,0)/VLOOKUP(FR4+0,TAB_LAB,2,0)</f>
        <v>#N/A</v>
      </c>
      <c r="FT4" s="219" t="e">
        <f>SEARCH(",",DDROC6LAB,1)</f>
        <v>#VALUE!</v>
      </c>
      <c r="FU4" s="226">
        <f>IF(ISBLANK(DDROC6LAB),0,IFERROR(MID(DDROC6LAB,1,FT4-1),DDROC6LAB))</f>
        <v>0</v>
      </c>
      <c r="FV4" s="220" t="e">
        <f t="shared" ref="FV4:FV35" si="69">VLOOKUP(FU4+0,TAB_LAB,3,0)/VLOOKUP(FU4+0,TAB_LAB,2,0)</f>
        <v>#N/A</v>
      </c>
      <c r="FW4" s="217" t="e">
        <f>SEARCH(",",DDROC7LAB,1)</f>
        <v>#VALUE!</v>
      </c>
      <c r="FX4" s="225">
        <f>IF(ISBLANK(DDROC7LAB),0,IFERROR(MID(DDROC7LAB,1,FW4-1),DDROC7LAB))</f>
        <v>0</v>
      </c>
      <c r="FY4" s="218" t="e">
        <f t="shared" ref="FY4:FY35" si="70">VLOOKUP(FX4+0,TAB_LAB,3,0)/VLOOKUP(FX4+0,TAB_LAB,2,0)</f>
        <v>#N/A</v>
      </c>
      <c r="FZ4" s="219" t="e">
        <f>SEARCH(",",DDROC8LAB,1)</f>
        <v>#VALUE!</v>
      </c>
      <c r="GA4" s="226">
        <f>IF(ISBLANK(DDROC8LAB),0,IFERROR(MID(DDROC8LAB,1,FZ4-1),DDROC8LAB))</f>
        <v>0</v>
      </c>
      <c r="GB4" s="220" t="e">
        <f t="shared" ref="GB4:GB35" si="71">VLOOKUP(GA4+0,TAB_LAB,3,0)/VLOOKUP(GA4+0,TAB_LAB,2,0)</f>
        <v>#N/A</v>
      </c>
      <c r="GD4" s="217" t="e">
        <f>SEARCH(",",DDROC1ALAN,1)</f>
        <v>#VALUE!</v>
      </c>
      <c r="GE4" s="225">
        <f>IF(ISBLANK(DDROC1ALAN),0,IFERROR(MID(DDROC1ALAN,1,GD4-1),DDROC1ALAN))</f>
        <v>0</v>
      </c>
      <c r="GF4" s="218" t="e">
        <f t="shared" ref="GF4:GF35" si="72">VLOOKUP(GE4+0,TAB_ALAN,3,0)/VLOOKUP(GE4+0,TAB_ALAN,2,0)</f>
        <v>#N/A</v>
      </c>
      <c r="GG4" s="219" t="e">
        <f>SEARCH(",",DDROC2ALAN,1)</f>
        <v>#VALUE!</v>
      </c>
      <c r="GH4" s="226">
        <f>IF(ISBLANK(DDROC2ALAN),0,IFERROR(MID(DDROC2ALAN,1,GG4-1),DDROC2ALAN))</f>
        <v>0</v>
      </c>
      <c r="GI4" s="220" t="e">
        <f t="shared" ref="GI4:GI35" si="73">VLOOKUP(GH4+0,TAB_ALAN,3,0)/VLOOKUP(GH4+0,TAB_ALAN,2,0)</f>
        <v>#N/A</v>
      </c>
      <c r="GJ4" s="217" t="e">
        <f>SEARCH(",",DDROC3ALAN,1)</f>
        <v>#VALUE!</v>
      </c>
      <c r="GK4" s="225">
        <f>IF(ISBLANK(DDROC3ALAN),0,IFERROR(MID(DDROC3ALAN,1,GJ4-1),DDROC3ALAN))</f>
        <v>0</v>
      </c>
      <c r="GL4" s="218" t="e">
        <f t="shared" ref="GL4:GL35" si="74">VLOOKUP(GK4+0,TAB_ALAN,3,0)/VLOOKUP(GK4+0,TAB_ALAN,2,0)</f>
        <v>#N/A</v>
      </c>
      <c r="GM4" s="219" t="e">
        <f>SEARCH(",",DDROC4ALAN,1)</f>
        <v>#VALUE!</v>
      </c>
      <c r="GN4" s="226">
        <f>IF(ISBLANK(DDROC4ALAN),0,IFERROR(MID(DDROC4ALAN,1,GM4-1),DDROC4ALAN))</f>
        <v>0</v>
      </c>
      <c r="GO4" s="220" t="e">
        <f t="shared" ref="GO4:GO35" si="75">VLOOKUP(GN4+0,TAB_ALAN,3,0)/VLOOKUP(GN4+0,TAB_ALAN,2,0)</f>
        <v>#N/A</v>
      </c>
      <c r="GP4" s="217" t="e">
        <f>SEARCH(",",DDROC5ALAN,1)</f>
        <v>#VALUE!</v>
      </c>
      <c r="GQ4" s="225">
        <f>IF(ISBLANK(DDROC5ALAN),0,IFERROR(MID(DDROC5ALAN,1,GP4-1),DDROC5ALAN))</f>
        <v>0</v>
      </c>
      <c r="GR4" s="218" t="e">
        <f t="shared" ref="GR4:GR35" si="76">VLOOKUP(GQ4+0,TAB_ALAN,3,0)/VLOOKUP(GQ4+0,TAB_ALAN,2,0)</f>
        <v>#N/A</v>
      </c>
      <c r="GS4" s="219" t="e">
        <f>SEARCH(",",DDROC6ALAN,1)</f>
        <v>#VALUE!</v>
      </c>
      <c r="GT4" s="226">
        <f>IF(ISBLANK(DDROC6ALAN),0,IFERROR(MID(DDROC6ALAN,1,GS4-1),DDROC6ALAN))</f>
        <v>0</v>
      </c>
      <c r="GU4" s="220" t="e">
        <f t="shared" ref="GU4:GU35" si="77">VLOOKUP(GT4+0,TAB_ALAN,3,0)/VLOOKUP(GT4+0,TAB_ALAN,2,0)</f>
        <v>#N/A</v>
      </c>
      <c r="GV4" s="217" t="e">
        <f>SEARCH(",",DDROC7ALAN,1)</f>
        <v>#VALUE!</v>
      </c>
      <c r="GW4" s="225">
        <f>IF(ISBLANK(DDROC7ALAN),0,IFERROR(MID(DDROC7ALAN,1,GV4-1),DDROC7ALAN))</f>
        <v>0</v>
      </c>
      <c r="GX4" s="218" t="e">
        <f t="shared" ref="GX4:GX35" si="78">VLOOKUP(GW4+0,TAB_ALAN,3,0)/VLOOKUP(GW4+0,TAB_ALAN,2,0)</f>
        <v>#N/A</v>
      </c>
      <c r="GY4" s="219" t="e">
        <f>SEARCH(",",DDROC8ALAN,1)</f>
        <v>#VALUE!</v>
      </c>
      <c r="GZ4" s="226">
        <f>IF(ISBLANK(DDROC8ALAN),0,IFERROR(MID(DDROC8ALAN,1,GY4-1),DDROC8ALAN))</f>
        <v>0</v>
      </c>
      <c r="HA4" s="220" t="e">
        <f t="shared" ref="HA4:HA35" si="79">VLOOKUP(GZ4+0,TAB_ALAN,3,0)/VLOOKUP(GZ4+0,TAB_ALAN,2,0)</f>
        <v>#N/A</v>
      </c>
      <c r="HC4" s="217" t="e">
        <f>SEARCH(",",DDROC1SUN,1)</f>
        <v>#VALUE!</v>
      </c>
      <c r="HD4" s="225">
        <f>IF(ISBLANK(DDROC1SUN),0,IFERROR(MID(DDROC1SUN,1,HC4-1),DDROC1SUN))</f>
        <v>0</v>
      </c>
      <c r="HE4" s="218" t="e">
        <f t="shared" ref="HE4:HE35" si="80">VLOOKUP(HD4+0,TAB_SUNUM,3,0)/VLOOKUP(HD4+0,TAB_SUNUM,2,0)</f>
        <v>#N/A</v>
      </c>
      <c r="HF4" s="219" t="e">
        <f>SEARCH(",",DDROC2SUN,1)</f>
        <v>#VALUE!</v>
      </c>
      <c r="HG4" s="226">
        <f>IF(ISBLANK(DDROC2SUN),0,IFERROR(MID(DDROC2SUN,1,HF4-1),DDROC2SUN))</f>
        <v>0</v>
      </c>
      <c r="HH4" s="220" t="e">
        <f t="shared" ref="HH4:HH35" si="81">VLOOKUP(HG4+0,TAB_SUNUM,3,0)/VLOOKUP(HG4+0,TAB_SUNUM,2,0)</f>
        <v>#N/A</v>
      </c>
      <c r="HI4" s="217" t="e">
        <f>SEARCH(",",DDROC3SUN,1)</f>
        <v>#VALUE!</v>
      </c>
      <c r="HJ4" s="225">
        <f>IF(ISBLANK(DDROC3SUN),0,IFERROR(MID(DDROC3SUN,1,HI4-1),DDROC3SUN))</f>
        <v>0</v>
      </c>
      <c r="HK4" s="218" t="e">
        <f t="shared" ref="HK4:HK35" si="82">VLOOKUP(HJ4+0,TAB_SUNUM,3,0)/VLOOKUP(HJ4+0,TAB_SUNUM,2,0)</f>
        <v>#N/A</v>
      </c>
      <c r="HL4" s="219" t="e">
        <f>SEARCH(",",DDROC4SUN,1)</f>
        <v>#VALUE!</v>
      </c>
      <c r="HM4" s="226">
        <f>IF(ISBLANK(DDROC4SUN),0,IFERROR(MID(DDROC4SUN,1,HL4-1),DDROC4SUN))</f>
        <v>0</v>
      </c>
      <c r="HN4" s="220" t="e">
        <f t="shared" ref="HN4:HN35" si="83">VLOOKUP(HM4+0,TAB_SUNUM,3,0)/VLOOKUP(HM4+0,TAB_SUNUM,2,0)</f>
        <v>#N/A</v>
      </c>
      <c r="HO4" s="217" t="e">
        <f>SEARCH(",",DDROC5SUN,1)</f>
        <v>#VALUE!</v>
      </c>
      <c r="HP4" s="225">
        <f>IF(ISBLANK(DDROC5SUN),0,IFERROR(MID(DDROC5SUN,1,HO4-1),DDROC5SUN))</f>
        <v>0</v>
      </c>
      <c r="HQ4" s="218" t="e">
        <f t="shared" ref="HQ4:HQ35" si="84">VLOOKUP(HP4+0,TAB_SUNUM,3,0)/VLOOKUP(HP4+0,TAB_SUNUM,2,0)</f>
        <v>#N/A</v>
      </c>
      <c r="HR4" s="219" t="e">
        <f>SEARCH(",",DDROC6SUN,1)</f>
        <v>#VALUE!</v>
      </c>
      <c r="HS4" s="226">
        <f>IF(ISBLANK(DDROC6SUN),0,IFERROR(MID(DDROC6SUN,1,HR4-1),DDROC6SUN))</f>
        <v>0</v>
      </c>
      <c r="HT4" s="220" t="e">
        <f t="shared" ref="HT4:HT35" si="85">VLOOKUP(HS4+0,TAB_SUNUM,3,0)/VLOOKUP(HS4+0,TAB_SUNUM,2,0)</f>
        <v>#N/A</v>
      </c>
      <c r="HU4" s="217" t="e">
        <f>SEARCH(",",DDROC7SUN,1)</f>
        <v>#VALUE!</v>
      </c>
      <c r="HV4" s="225">
        <f>IF(ISBLANK(DDROC7SUN),0,IFERROR(MID(DDROC7SUN,1,HU4-1),DDROC7SUN))</f>
        <v>0</v>
      </c>
      <c r="HW4" s="218" t="e">
        <f t="shared" ref="HW4:HW35" si="86">VLOOKUP(HV4+0,TAB_SUNUM,3,0)/VLOOKUP(HV4+0,TAB_SUNUM,2,0)</f>
        <v>#N/A</v>
      </c>
      <c r="HX4" s="219" t="e">
        <f>SEARCH(",",DDROC8SUN,1)</f>
        <v>#VALUE!</v>
      </c>
      <c r="HY4" s="226">
        <f>IF(ISBLANK(DDROC8SUN),0,IFERROR(MID(DDROC8SUN,1,HX4-1),DDROC8SUN))</f>
        <v>0</v>
      </c>
      <c r="HZ4" s="220" t="e">
        <f t="shared" ref="HZ4:HZ35" si="87">VLOOKUP(HY4+0,TAB_SUNUM,3,0)/VLOOKUP(HY4+0,TAB_SUNUM,2,0)</f>
        <v>#N/A</v>
      </c>
      <c r="IB4" s="217" t="e">
        <f>SEARCH(",",DDROC1PRO,1)</f>
        <v>#VALUE!</v>
      </c>
      <c r="IC4" s="225">
        <f>IF(ISBLANK(DDROC1PRO),0,IFERROR(MID(DDROC1PRO,1,IB4-1),DDROC1PRO))</f>
        <v>0</v>
      </c>
      <c r="ID4" s="218" t="e">
        <f t="shared" ref="ID4:ID35" si="88">VLOOKUP(IC4+0,TAB_PROJE,3,0)/VLOOKUP(IC4+0,TAB_PROJE,2,0)</f>
        <v>#N/A</v>
      </c>
      <c r="IE4" s="219" t="e">
        <f>SEARCH(",",DDROC2PRO,1)</f>
        <v>#VALUE!</v>
      </c>
      <c r="IF4" s="226">
        <f>IF(ISBLANK(DDROC2PRO),0,IFERROR(MID(DDROC2PRO,1,IE4-1),DDROC2PRO))</f>
        <v>0</v>
      </c>
      <c r="IG4" s="220" t="e">
        <f t="shared" ref="IG4:IG35" si="89">VLOOKUP(IF4+0,TAB_PROJE,3,0)/VLOOKUP(IF4+0,TAB_PROJE,2,0)</f>
        <v>#N/A</v>
      </c>
      <c r="IH4" s="217" t="e">
        <f>SEARCH(",",DDROC3PRO,1)</f>
        <v>#VALUE!</v>
      </c>
      <c r="II4" s="225">
        <f>IF(ISBLANK(DDROC3PRO),0,IFERROR(MID(DDROC3PRO,1,IH4-1),DDROC3PRO))</f>
        <v>0</v>
      </c>
      <c r="IJ4" s="218" t="e">
        <f t="shared" ref="IJ4:IJ35" si="90">VLOOKUP(II4+0,TAB_PROJE,3,0)/VLOOKUP(II4+0,TAB_PROJE,2,0)</f>
        <v>#N/A</v>
      </c>
      <c r="IK4" s="219" t="e">
        <f>SEARCH(",",DDROC4PRO,1)</f>
        <v>#VALUE!</v>
      </c>
      <c r="IL4" s="226">
        <f>IF(ISBLANK(DDROC4PRO),0,IFERROR(MID(DDROC4PRO,1,IK4-1),DDROC4PRO))</f>
        <v>0</v>
      </c>
      <c r="IM4" s="220" t="e">
        <f t="shared" ref="IM4:IM35" si="91">VLOOKUP(IL4+0,TAB_PROJE,3,0)/VLOOKUP(IL4+0,TAB_PROJE,2,0)</f>
        <v>#N/A</v>
      </c>
      <c r="IN4" s="217" t="e">
        <f>SEARCH(",",DDROC5PRO,1)</f>
        <v>#VALUE!</v>
      </c>
      <c r="IO4" s="225">
        <f>IF(ISBLANK(DDROC5PRO),0,IFERROR(MID(DDROC5PRO,1,IN4-1),DDROC5PRO))</f>
        <v>0</v>
      </c>
      <c r="IP4" s="218" t="e">
        <f t="shared" ref="IP4:IP35" si="92">VLOOKUP(IO4+0,TAB_PROJE,3,0)/VLOOKUP(IO4+0,TAB_PROJE,2,0)</f>
        <v>#N/A</v>
      </c>
      <c r="IQ4" s="219" t="e">
        <f>SEARCH(",",DDROC6PRO,1)</f>
        <v>#VALUE!</v>
      </c>
      <c r="IR4" s="226">
        <f>IF(ISBLANK(DDROC6PRO),0,IFERROR(MID(DDROC6PRO,1,IQ4-1),DDROC6PRO))</f>
        <v>0</v>
      </c>
      <c r="IS4" s="220" t="e">
        <f t="shared" ref="IS4:IS35" si="93">VLOOKUP(IR4+0,TAB_PROJE,3,0)/VLOOKUP(IR4+0,TAB_PROJE,2,0)</f>
        <v>#N/A</v>
      </c>
      <c r="IT4" s="217" t="e">
        <f>SEARCH(",",DDROC7PRO,1)</f>
        <v>#VALUE!</v>
      </c>
      <c r="IU4" s="225">
        <f>IF(ISBLANK(DDROC7PRO),0,IFERROR(MID(DDROC7PRO,1,IT4-1),DDROC7PRO))</f>
        <v>0</v>
      </c>
      <c r="IV4" s="218" t="e">
        <f t="shared" ref="IV4:IV35" si="94">VLOOKUP(IU4+0,TAB_PROJE,3,0)/VLOOKUP(IU4+0,TAB_PROJE,2,0)</f>
        <v>#N/A</v>
      </c>
      <c r="IW4" s="219" t="e">
        <f>SEARCH(",",DDROC8PRO,1)</f>
        <v>#VALUE!</v>
      </c>
      <c r="IX4" s="226">
        <f>IF(ISBLANK(DDROC8PRO),0,IFERROR(MID(DDROC8PRO,1,IW4-1),DDROC8PRO))</f>
        <v>0</v>
      </c>
      <c r="IY4" s="220" t="e">
        <f t="shared" ref="IY4:IY35" si="95">VLOOKUP(IX4+0,TAB_PROJE,3,0)/VLOOKUP(IX4+0,TAB_PROJE,2,0)</f>
        <v>#N/A</v>
      </c>
    </row>
    <row r="5" spans="1:259" ht="15.75" x14ac:dyDescent="0.25">
      <c r="A5" s="199">
        <v>4</v>
      </c>
      <c r="L5" s="222" t="e">
        <f>SEARCH(",",DDROC1AS1,L4+1)</f>
        <v>#VALUE!</v>
      </c>
      <c r="M5" s="211" t="e">
        <f t="shared" ref="M5:M52" si="96">IF(ISNUMBER(L5),MID(DDROC1AS1,L4+1,L5-L4-1),MID(DDROC1AS1,L4+1,LEN(DDROC1AS1)-L4+1))</f>
        <v>#VALUE!</v>
      </c>
      <c r="N5" s="211" t="e">
        <f t="shared" si="0"/>
        <v>#VALUE!</v>
      </c>
      <c r="O5" s="212" t="e">
        <f t="shared" si="1"/>
        <v>#VALUE!</v>
      </c>
      <c r="P5" s="213" t="e">
        <f t="shared" ref="P5:P52" si="97">SEARCH(",",DDROC2AS1,P4+1)</f>
        <v>#VALUE!</v>
      </c>
      <c r="Q5" s="213" t="e">
        <f t="shared" ref="Q5:Q52" si="98">IF(ISNUMBER(P5),MID(DDROC2AS1,P4+1,P5-P4-1),MID(DDROC2AS1,P4+1,LEN(DDROC2AS1)-P4+1))</f>
        <v>#VALUE!</v>
      </c>
      <c r="R5" s="213" t="e">
        <f t="shared" si="2"/>
        <v>#VALUE!</v>
      </c>
      <c r="S5" s="214" t="e">
        <f t="shared" si="3"/>
        <v>#VALUE!</v>
      </c>
      <c r="T5" s="211" t="e">
        <f t="shared" ref="T5:T52" si="99">SEARCH(",",DDROC3AS1,T4+1)</f>
        <v>#VALUE!</v>
      </c>
      <c r="U5" s="211" t="e">
        <f t="shared" ref="U5:U52" si="100">IF(ISNUMBER(T5),MID(DDROC3AS1,T4+1,T5-T4-1),MID(DDROC3AS1,T4+1,LEN(DDROC3AS1)-T4+1))</f>
        <v>#VALUE!</v>
      </c>
      <c r="V5" s="211" t="e">
        <f t="shared" si="4"/>
        <v>#VALUE!</v>
      </c>
      <c r="W5" s="212" t="e">
        <f t="shared" si="5"/>
        <v>#VALUE!</v>
      </c>
      <c r="X5" s="213" t="e">
        <f t="shared" ref="X5:X52" si="101">SEARCH(",",DDROC4AS1,X4+1)</f>
        <v>#VALUE!</v>
      </c>
      <c r="Y5" s="213" t="e">
        <f t="shared" ref="Y5:Y52" si="102">IF(ISNUMBER(X5),MID(DDROC4AS1,X4+1,X5-X4-1),MID(DDROC4AS1,X4+1,LEN(DDROC4AS1)-X4+1))</f>
        <v>#VALUE!</v>
      </c>
      <c r="Z5" s="213" t="e">
        <f t="shared" si="6"/>
        <v>#VALUE!</v>
      </c>
      <c r="AA5" s="214" t="e">
        <f t="shared" si="7"/>
        <v>#VALUE!</v>
      </c>
      <c r="AB5" s="211" t="e">
        <f t="shared" ref="AB5:AB52" si="103">SEARCH(",",DDROC5AS1,AB4+1)</f>
        <v>#VALUE!</v>
      </c>
      <c r="AC5" s="211" t="e">
        <f t="shared" ref="AC5:AC52" si="104">IF(ISNUMBER(AB5),MID(DDROC5AS1,AB4+1,AB5-AB4-1),MID(DDROC5AS1,AB4+1,LEN(DDROC5AS1)-AB4+1))</f>
        <v>#VALUE!</v>
      </c>
      <c r="AD5" s="211" t="e">
        <f t="shared" si="8"/>
        <v>#VALUE!</v>
      </c>
      <c r="AE5" s="212" t="e">
        <f t="shared" si="9"/>
        <v>#VALUE!</v>
      </c>
      <c r="AF5" s="213" t="e">
        <f t="shared" ref="AF5:AF52" si="105">SEARCH(",",DDROC6AS1,AF4+1)</f>
        <v>#VALUE!</v>
      </c>
      <c r="AG5" s="213" t="e">
        <f t="shared" ref="AG5:AG52" si="106">IF(ISNUMBER(AF5),MID(DDROC6AS1,AF4+1,AF5-AF4-1),MID(DDROC6AS1,AF4+1,LEN(DDROC6AS1)-AF4+1))</f>
        <v>#VALUE!</v>
      </c>
      <c r="AH5" s="213" t="e">
        <f t="shared" si="10"/>
        <v>#VALUE!</v>
      </c>
      <c r="AI5" s="214" t="e">
        <f t="shared" si="11"/>
        <v>#VALUE!</v>
      </c>
      <c r="AJ5" s="215" t="e">
        <f t="shared" ref="AJ5:AJ52" si="107">SEARCH(",",DDROC7AS1,AJ4+1)</f>
        <v>#VALUE!</v>
      </c>
      <c r="AK5" s="215" t="e">
        <f t="shared" ref="AK5:AK52" si="108">IF(ISNUMBER(AJ5),MID(DDROC7AS1,AJ4+1,AJ5-AJ4-1),MID(DDROC7AS1,AJ4+1,LEN(DDROC7AS1)-AJ4+1))</f>
        <v>#VALUE!</v>
      </c>
      <c r="AL5" s="215" t="e">
        <f t="shared" si="12"/>
        <v>#VALUE!</v>
      </c>
      <c r="AM5" s="216" t="e">
        <f t="shared" si="13"/>
        <v>#VALUE!</v>
      </c>
      <c r="AN5" s="213" t="e">
        <f t="shared" ref="AN5:AN52" si="109">SEARCH(",",DDROC8AS1,AN4+1)</f>
        <v>#VALUE!</v>
      </c>
      <c r="AO5" s="213" t="e">
        <f t="shared" ref="AO5:AO52" si="110">IF(ISNUMBER(AN5),MID(DDROC8AS1,AN4+1,AN5-AN4-1),MID(DDROC8AS1,AN4+1,LEN(DDROC8AS1)-AN4+1))</f>
        <v>#VALUE!</v>
      </c>
      <c r="AP5" s="213" t="e">
        <f t="shared" si="14"/>
        <v>#VALUE!</v>
      </c>
      <c r="AQ5" s="214" t="e">
        <f t="shared" si="15"/>
        <v>#VALUE!</v>
      </c>
      <c r="AS5" s="222" t="e">
        <f t="shared" ref="AS5:AS52" si="111">SEARCH(",",DDROC1AS2,AS4+1)</f>
        <v>#VALUE!</v>
      </c>
      <c r="AT5" s="211" t="e">
        <f t="shared" ref="AT5:AT52" si="112">IF(ISNUMBER(AS5),MID(DDROC1AS2,AS4+1,AS5-AS4-1),MID(DDROC1AS2,AS4+1,LEN(DDROC1AS2)-AS4+1))</f>
        <v>#VALUE!</v>
      </c>
      <c r="AU5" s="211" t="e">
        <f t="shared" si="16"/>
        <v>#VALUE!</v>
      </c>
      <c r="AV5" s="212" t="e">
        <f t="shared" si="17"/>
        <v>#VALUE!</v>
      </c>
      <c r="AW5" s="213" t="e">
        <f t="shared" ref="AW5:AW52" si="113">SEARCH(",",DDROC2AS2,AW4+1)</f>
        <v>#VALUE!</v>
      </c>
      <c r="AX5" s="213" t="e">
        <f t="shared" ref="AX5:AX52" si="114">IF(ISNUMBER(AW5),MID(DDROC2AS2,AW4+1,AW5-AW4-1),MID(DDROC2AS2,AW4+1,LEN(DDROC2AS2)-AW4+1))</f>
        <v>#VALUE!</v>
      </c>
      <c r="AY5" s="213" t="e">
        <f t="shared" si="18"/>
        <v>#VALUE!</v>
      </c>
      <c r="AZ5" s="214" t="e">
        <f t="shared" si="19"/>
        <v>#VALUE!</v>
      </c>
      <c r="BA5" s="211" t="e">
        <f t="shared" ref="BA5:BA52" si="115">SEARCH(",",DDROC3AS2,BA4+1)</f>
        <v>#VALUE!</v>
      </c>
      <c r="BB5" s="211" t="e">
        <f t="shared" ref="BB5:BB52" si="116">IF(ISNUMBER(BA5),MID(DDROC3AS2,BA4+1,BA5-BA4-1),MID(DDROC3AS2,BA4+1,LEN(DDROC3AS2)-BA4+1))</f>
        <v>#VALUE!</v>
      </c>
      <c r="BC5" s="211" t="e">
        <f t="shared" si="20"/>
        <v>#VALUE!</v>
      </c>
      <c r="BD5" s="212" t="e">
        <f t="shared" si="21"/>
        <v>#VALUE!</v>
      </c>
      <c r="BE5" s="213" t="e">
        <f t="shared" ref="BE5:BE52" si="117">SEARCH(",",DDROC4AS2,BE4+1)</f>
        <v>#VALUE!</v>
      </c>
      <c r="BF5" s="213" t="e">
        <f t="shared" ref="BF5:BF52" si="118">IF(ISNUMBER(BE5),MID(DDROC4AS2,BE4+1,BE5-BE4-1),MID(DDROC4AS2,BE4+1,LEN(DDROC4AS2)-BE4+1))</f>
        <v>#VALUE!</v>
      </c>
      <c r="BG5" s="213" t="e">
        <f t="shared" si="22"/>
        <v>#VALUE!</v>
      </c>
      <c r="BH5" s="214" t="e">
        <f t="shared" si="23"/>
        <v>#VALUE!</v>
      </c>
      <c r="BI5" s="211" t="e">
        <f t="shared" ref="BI5:BI52" si="119">SEARCH(",",DDROC5AS2,BI4+1)</f>
        <v>#VALUE!</v>
      </c>
      <c r="BJ5" s="211" t="e">
        <f t="shared" ref="BJ5:BJ52" si="120">IF(ISNUMBER(BI5),MID(DDROC5AS2,BI4+1,BI5-BI4-1),MID(DDROC5AS2,BI4+1,LEN(DDROC5AS2)-BI4+1))</f>
        <v>#VALUE!</v>
      </c>
      <c r="BK5" s="211" t="e">
        <f t="shared" si="24"/>
        <v>#VALUE!</v>
      </c>
      <c r="BL5" s="212" t="e">
        <f t="shared" si="25"/>
        <v>#VALUE!</v>
      </c>
      <c r="BM5" s="213" t="e">
        <f t="shared" ref="BM5:BM52" si="121">SEARCH(",",DDROC6AS2,BM4+1)</f>
        <v>#VALUE!</v>
      </c>
      <c r="BN5" s="213" t="e">
        <f t="shared" ref="BN5:BN52" si="122">IF(ISNUMBER(BM5),MID(DDROC6AS2,BM4+1,BM5-BM4-1),MID(DDROC6AS2,BM4+1,LEN(DDROC6AS2)-BM4+1))</f>
        <v>#VALUE!</v>
      </c>
      <c r="BO5" s="213" t="e">
        <f t="shared" si="26"/>
        <v>#VALUE!</v>
      </c>
      <c r="BP5" s="214" t="e">
        <f t="shared" si="27"/>
        <v>#VALUE!</v>
      </c>
      <c r="BQ5" s="211" t="e">
        <f t="shared" ref="BQ5:BQ52" si="123">SEARCH(",",DDROC7AS2,BQ4+1)</f>
        <v>#VALUE!</v>
      </c>
      <c r="BR5" s="211" t="e">
        <f t="shared" ref="BR5:BR52" si="124">IF(ISNUMBER(BQ5),MID(DDROC7AS2,BQ4+1,BQ5-BQ4-1),MID(DDROC7AS2,BQ4+1,LEN(DDROC7AS2)-BQ4+1))</f>
        <v>#VALUE!</v>
      </c>
      <c r="BS5" s="211" t="e">
        <f t="shared" si="28"/>
        <v>#VALUE!</v>
      </c>
      <c r="BT5" s="212" t="e">
        <f t="shared" si="29"/>
        <v>#VALUE!</v>
      </c>
      <c r="BU5" s="213" t="e">
        <f t="shared" ref="BU5:BU52" si="125">SEARCH(",",DDROC8AS2,BU4+1)</f>
        <v>#VALUE!</v>
      </c>
      <c r="BV5" s="213" t="e">
        <f t="shared" ref="BV5:BV52" si="126">IF(ISNUMBER(BU5),MID(DDROC8AS2,BU4+1,BU5-BU4-1),MID(DDROC8AS2,BU4+1,LEN(DDROC8AS2)-BU4+1))</f>
        <v>#VALUE!</v>
      </c>
      <c r="BW5" s="213" t="e">
        <f t="shared" si="30"/>
        <v>#VALUE!</v>
      </c>
      <c r="BX5" s="214" t="e">
        <f t="shared" si="31"/>
        <v>#VALUE!</v>
      </c>
      <c r="BZ5" s="222" t="e">
        <f t="shared" ref="BZ5:BZ52" si="127">SEARCH(",",DDROC1GS,BZ4+1)</f>
        <v>#VALUE!</v>
      </c>
      <c r="CA5" s="211" t="e">
        <f t="shared" ref="CA5:CA52" si="128">IF(ISNUMBER(BZ5),MID(DDROC1GS,BZ4+1,BZ5-BZ4-1),MID(DDROC1GS,BZ4+1,LEN(DDROC1GS)-BZ4+1))</f>
        <v>#VALUE!</v>
      </c>
      <c r="CB5" s="211" t="e">
        <f t="shared" si="32"/>
        <v>#VALUE!</v>
      </c>
      <c r="CC5" s="212" t="e">
        <f t="shared" si="33"/>
        <v>#VALUE!</v>
      </c>
      <c r="CD5" s="213" t="e">
        <f t="shared" ref="CD5:CD52" si="129">SEARCH(",",DDROC2GS,CD4+1)</f>
        <v>#VALUE!</v>
      </c>
      <c r="CE5" s="213" t="e">
        <f t="shared" ref="CE5:CE52" si="130">IF(ISNUMBER(CD5),MID(DDROC2GS,CD4+1,CD5-CD4-1),MID(DDROC2GS,CD4+1,LEN(DDROC2GS)-CD4+1))</f>
        <v>#VALUE!</v>
      </c>
      <c r="CF5" s="213" t="e">
        <f t="shared" si="34"/>
        <v>#VALUE!</v>
      </c>
      <c r="CG5" s="214" t="e">
        <f t="shared" si="35"/>
        <v>#VALUE!</v>
      </c>
      <c r="CH5" s="211" t="e">
        <f t="shared" ref="CH5:CH52" si="131">SEARCH(",",DDROC3GS,CH4+1)</f>
        <v>#VALUE!</v>
      </c>
      <c r="CI5" s="211" t="e">
        <f t="shared" ref="CI5:CI52" si="132">IF(ISNUMBER(CH5),MID(DDROC3GS,CH4+1,CH5-CH4-1),MID(DDROC3GS,CH4+1,LEN(DDROC3GS)-CH4+1))</f>
        <v>#VALUE!</v>
      </c>
      <c r="CJ5" s="211" t="e">
        <f t="shared" si="36"/>
        <v>#VALUE!</v>
      </c>
      <c r="CK5" s="212" t="e">
        <f t="shared" si="37"/>
        <v>#VALUE!</v>
      </c>
      <c r="CL5" s="213" t="e">
        <f t="shared" ref="CL5:CL52" si="133">SEARCH(",",DDROC4GS,CL4+1)</f>
        <v>#VALUE!</v>
      </c>
      <c r="CM5" s="213" t="e">
        <f t="shared" ref="CM5:CM52" si="134">IF(ISNUMBER(CL5),MID(DDROC4GS,CL4+1,CL5-CL4-1),MID(DDROC4GS,CL4+1,LEN(DDROC4GS)-CL4+1))</f>
        <v>#VALUE!</v>
      </c>
      <c r="CN5" s="213" t="e">
        <f t="shared" si="38"/>
        <v>#VALUE!</v>
      </c>
      <c r="CO5" s="214" t="e">
        <f t="shared" si="39"/>
        <v>#VALUE!</v>
      </c>
      <c r="CP5" s="211" t="e">
        <f t="shared" ref="CP5:CP52" si="135">SEARCH(",",DDROC5GS,CP4+1)</f>
        <v>#VALUE!</v>
      </c>
      <c r="CQ5" s="211" t="e">
        <f t="shared" ref="CQ5:CQ52" si="136">IF(ISNUMBER(CP5),MID(DDROC5GS,CP4+1,CP5-CP4-1),MID(DDROC5GS,CP4+1,LEN(DDROC5GS)-CP4+1))</f>
        <v>#VALUE!</v>
      </c>
      <c r="CR5" s="211" t="e">
        <f t="shared" si="40"/>
        <v>#VALUE!</v>
      </c>
      <c r="CS5" s="212" t="e">
        <f t="shared" si="41"/>
        <v>#VALUE!</v>
      </c>
      <c r="CT5" s="213" t="e">
        <f t="shared" ref="CT5:CT52" si="137">SEARCH(",",DDROC6GS,CT4+1)</f>
        <v>#VALUE!</v>
      </c>
      <c r="CU5" s="213" t="e">
        <f t="shared" ref="CU5:CU52" si="138">IF(ISNUMBER(CT5),MID(DDROC6GS,CT4+1,CT5-CT4-1),MID(DDROC6GS,CT4+1,LEN(DDROC6GS)-CT4+1))</f>
        <v>#VALUE!</v>
      </c>
      <c r="CV5" s="213" t="e">
        <f t="shared" si="42"/>
        <v>#VALUE!</v>
      </c>
      <c r="CW5" s="214" t="e">
        <f t="shared" si="43"/>
        <v>#VALUE!</v>
      </c>
      <c r="CX5" s="211" t="e">
        <f t="shared" ref="CX5:CX52" si="139">SEARCH(",",DDROC7GS,CX4+1)</f>
        <v>#VALUE!</v>
      </c>
      <c r="CY5" s="211" t="e">
        <f t="shared" ref="CY5:CY52" si="140">IF(ISNUMBER(CX5),MID(DDROC7GS,CX4+1,CX5-CX4-1),MID(DDROC7GS,CX4+1,LEN(DDROC7GS)-CX4+1))</f>
        <v>#VALUE!</v>
      </c>
      <c r="CZ5" s="211" t="e">
        <f t="shared" si="44"/>
        <v>#VALUE!</v>
      </c>
      <c r="DA5" s="212" t="e">
        <f t="shared" si="45"/>
        <v>#VALUE!</v>
      </c>
      <c r="DB5" s="213" t="e">
        <f t="shared" ref="DB5:DB52" si="141">SEARCH(",",DDROC8GS,DB4+1)</f>
        <v>#VALUE!</v>
      </c>
      <c r="DC5" s="213" t="e">
        <f t="shared" ref="DC5:DC52" si="142">IF(ISNUMBER(DB5),MID(DDROC8GS,DB4+1,DB5-DB4-1),MID(DDROC8GS,DB4+1,LEN(DDROC8GS)-DB4+1))</f>
        <v>#VALUE!</v>
      </c>
      <c r="DD5" s="213" t="e">
        <f t="shared" si="46"/>
        <v>#VALUE!</v>
      </c>
      <c r="DE5" s="214" t="e">
        <f t="shared" si="47"/>
        <v>#VALUE!</v>
      </c>
      <c r="DG5" s="225" t="e">
        <f t="shared" ref="DG5:DG52" si="143">SEARCH(",",DDROC1OD,DG4+1)</f>
        <v>#VALUE!</v>
      </c>
      <c r="DH5" s="217" t="e">
        <f t="shared" ref="DH5:DH52" si="144">IF(ISNUMBER(DG5),MID(DDROC1OD,DG4+1,DG5-DG4-1),MID(DDROC1OD,DG4+1,LEN(DDROC1OD)-DG4+1))</f>
        <v>#VALUE!</v>
      </c>
      <c r="DI5" s="218" t="e">
        <f t="shared" si="48"/>
        <v>#VALUE!</v>
      </c>
      <c r="DJ5" s="219" t="e">
        <f t="shared" ref="DJ5:DJ52" si="145">SEARCH(",",DDROC2OD,DJ4+1)</f>
        <v>#VALUE!</v>
      </c>
      <c r="DK5" s="219" t="e">
        <f t="shared" ref="DK5:DK52" si="146">IF(ISNUMBER(DJ5),MID(DDROC2OD,DJ4+1,DJ5-DJ4-1),MID(DDROC2OD,DJ4+1,LEN(DDROC2OD)-DJ4+1))</f>
        <v>#VALUE!</v>
      </c>
      <c r="DL5" s="220" t="e">
        <f t="shared" si="49"/>
        <v>#VALUE!</v>
      </c>
      <c r="DM5" s="217" t="e">
        <f t="shared" ref="DM5:DM52" si="147">SEARCH(",",DDROC3OD,DM4+1)</f>
        <v>#VALUE!</v>
      </c>
      <c r="DN5" s="217" t="e">
        <f t="shared" ref="DN5:DN52" si="148">IF(ISNUMBER(DM5),MID(DDROC3OD,DM4+1,DM5-DM4-1),MID(DDROC3OD,DM4+1,LEN(DDROC3OD)-DM4+1))</f>
        <v>#VALUE!</v>
      </c>
      <c r="DO5" s="218" t="e">
        <f t="shared" si="50"/>
        <v>#VALUE!</v>
      </c>
      <c r="DP5" s="219" t="e">
        <f t="shared" ref="DP5:DP52" si="149">SEARCH(",",DDROC4OD,DP4+1)</f>
        <v>#VALUE!</v>
      </c>
      <c r="DQ5" s="219" t="e">
        <f t="shared" ref="DQ5:DQ52" si="150">IF(ISNUMBER(DP5),MID(DDROC4OD,DP4+1,DP5-DP4-1),MID(DDROC4OD,DP4+1,LEN(DDROC4OD)-DP4+1))</f>
        <v>#VALUE!</v>
      </c>
      <c r="DR5" s="220" t="e">
        <f t="shared" si="51"/>
        <v>#VALUE!</v>
      </c>
      <c r="DS5" s="217" t="e">
        <f t="shared" ref="DS5:DS52" si="151">SEARCH(",",DDROC5OD,DS4+1)</f>
        <v>#VALUE!</v>
      </c>
      <c r="DT5" s="217" t="e">
        <f t="shared" ref="DT5:DT52" si="152">IF(ISNUMBER(DS5),MID(DDROC5OD,DS4+1,DS5-DS4-1),MID(DDROC5OD,DS4+1,LEN(DDROC5OD)-DS4+1))</f>
        <v>#VALUE!</v>
      </c>
      <c r="DU5" s="218" t="e">
        <f t="shared" si="52"/>
        <v>#VALUE!</v>
      </c>
      <c r="DV5" s="219" t="e">
        <f t="shared" ref="DV5:DV52" si="153">SEARCH(",",DDROC6OD,DV4+1)</f>
        <v>#VALUE!</v>
      </c>
      <c r="DW5" s="219" t="e">
        <f t="shared" ref="DW5:DW52" si="154">IF(ISNUMBER(DV5),MID(DDROC6OD,DV4+1,DV5-DV4-1),MID(DDROC6OD,DV4+1,LEN(DDROC6OD)-DV4+1))</f>
        <v>#VALUE!</v>
      </c>
      <c r="DX5" s="220" t="e">
        <f t="shared" si="53"/>
        <v>#VALUE!</v>
      </c>
      <c r="DY5" s="217" t="e">
        <f t="shared" ref="DY5:DY52" si="155">SEARCH(",",DDROC7OD,DY4+1)</f>
        <v>#VALUE!</v>
      </c>
      <c r="DZ5" s="217" t="e">
        <f t="shared" ref="DZ5:DZ52" si="156">IF(ISNUMBER(DY5),MID(DDROC7OD,DY4+1,DY5-DY4-1),MID(DDROC7OD,DY4+1,LEN(DDROC7OD)-DY4+1))</f>
        <v>#VALUE!</v>
      </c>
      <c r="EA5" s="218" t="e">
        <f t="shared" si="54"/>
        <v>#VALUE!</v>
      </c>
      <c r="EB5" s="219" t="e">
        <f t="shared" ref="EB5:EB52" si="157">SEARCH(",",DDROC8OD,EB4+1)</f>
        <v>#VALUE!</v>
      </c>
      <c r="EC5" s="219" t="e">
        <f t="shared" ref="EC5:EC52" si="158">IF(ISNUMBER(EB5),MID(DDROC8OD,EB4+1,EB5-EB4-1),MID(DDROC8OD,EB4+1,LEN(DDROC8OD)-EB4+1))</f>
        <v>#VALUE!</v>
      </c>
      <c r="ED5" s="220" t="e">
        <f t="shared" si="55"/>
        <v>#VALUE!</v>
      </c>
      <c r="EF5" s="225" t="e">
        <f t="shared" ref="EF5:EF52" si="159">SEARCH(",",DDROC1UYG,EF4+1)</f>
        <v>#VALUE!</v>
      </c>
      <c r="EG5" s="217" t="e">
        <f t="shared" ref="EG5:EG52" si="160">IF(ISNUMBER(EF5),MID(DDROC1UYG,EF4+1,EF5-EF4-1),MID(DDROC1UYG,EF4+1,LEN(DDROC1UYG)-EF4+1))</f>
        <v>#VALUE!</v>
      </c>
      <c r="EH5" s="218" t="e">
        <f t="shared" si="56"/>
        <v>#VALUE!</v>
      </c>
      <c r="EI5" s="219" t="e">
        <f t="shared" ref="EI5:EI52" si="161">SEARCH(",",DDROC2UYG,EI4+1)</f>
        <v>#VALUE!</v>
      </c>
      <c r="EJ5" s="219" t="e">
        <f t="shared" ref="EJ5:EJ52" si="162">IF(ISNUMBER(EI5),MID(DDROC2UYG,EI4+1,EI5-EI4-1),MID(DDROC2UYG,EI4+1,LEN(DDROC2UYG)-EI4+1))</f>
        <v>#VALUE!</v>
      </c>
      <c r="EK5" s="220" t="e">
        <f t="shared" si="57"/>
        <v>#VALUE!</v>
      </c>
      <c r="EL5" s="217" t="e">
        <f t="shared" ref="EL5:EL52" si="163">SEARCH(",",DDROC3UYG,EL4+1)</f>
        <v>#VALUE!</v>
      </c>
      <c r="EM5" s="217" t="e">
        <f t="shared" ref="EM5:EM52" si="164">IF(ISNUMBER(EL5),MID(DDROC3UYG,EL4+1,EL5-EL4-1),MID(DDROC3UYG,EL4+1,LEN(DDROC3UYG)-EL4+1))</f>
        <v>#VALUE!</v>
      </c>
      <c r="EN5" s="218" t="e">
        <f t="shared" si="58"/>
        <v>#VALUE!</v>
      </c>
      <c r="EO5" s="219" t="e">
        <f t="shared" ref="EO5:EO52" si="165">SEARCH(",",DDROC4UYG,EO4+1)</f>
        <v>#VALUE!</v>
      </c>
      <c r="EP5" s="219" t="e">
        <f t="shared" ref="EP5:EP52" si="166">IF(ISNUMBER(EO5),MID(DDROC4UYG,EO4+1,EO5-EO4-1),MID(DDROC4UYG,EO4+1,LEN(DDROC4UYG)-EO4+1))</f>
        <v>#VALUE!</v>
      </c>
      <c r="EQ5" s="220" t="e">
        <f t="shared" si="59"/>
        <v>#VALUE!</v>
      </c>
      <c r="ER5" s="217" t="e">
        <f t="shared" ref="ER5:ER52" si="167">SEARCH(",",DDROC5UYG,ER4+1)</f>
        <v>#VALUE!</v>
      </c>
      <c r="ES5" s="217" t="e">
        <f t="shared" ref="ES5:ES52" si="168">IF(ISNUMBER(ER5),MID(DDROC5UYG,ER4+1,ER5-ER4-1),MID(DDROC5UYG,ER4+1,LEN(DDROC5UYG)-ER4+1))</f>
        <v>#VALUE!</v>
      </c>
      <c r="ET5" s="218" t="e">
        <f t="shared" si="60"/>
        <v>#VALUE!</v>
      </c>
      <c r="EU5" s="219" t="e">
        <f t="shared" ref="EU5:EU52" si="169">SEARCH(",",DDROC6UYG,EU4+1)</f>
        <v>#VALUE!</v>
      </c>
      <c r="EV5" s="219" t="e">
        <f t="shared" ref="EV5:EV52" si="170">IF(ISNUMBER(EU5),MID(DDROC6UYG,EU4+1,EU5-EU4-1),MID(DDROC6UYG,EU4+1,LEN(DDROC6UYG)-EU4+1))</f>
        <v>#VALUE!</v>
      </c>
      <c r="EW5" s="220" t="e">
        <f t="shared" si="61"/>
        <v>#VALUE!</v>
      </c>
      <c r="EX5" s="217" t="e">
        <f t="shared" ref="EX5:EX52" si="171">SEARCH(",",DDROC7UYG,EX4+1)</f>
        <v>#VALUE!</v>
      </c>
      <c r="EY5" s="217" t="e">
        <f t="shared" ref="EY5:EY52" si="172">IF(ISNUMBER(EX5),MID(DDROC7UYG,EX4+1,EX5-EX4-1),MID(DDROC7UYG,EX4+1,LEN(DDROC7UYG)-EX4+1))</f>
        <v>#VALUE!</v>
      </c>
      <c r="EZ5" s="218" t="e">
        <f t="shared" si="62"/>
        <v>#VALUE!</v>
      </c>
      <c r="FA5" s="219" t="e">
        <f t="shared" ref="FA5:FA52" si="173">SEARCH(",",DDROC8UYG,FA4+1)</f>
        <v>#VALUE!</v>
      </c>
      <c r="FB5" s="219" t="e">
        <f t="shared" ref="FB5:FB52" si="174">IF(ISNUMBER(FA5),MID(DDROC8UYG,FA4+1,FA5-FA4-1),MID(DDROC8UYG,FA4+1,LEN(DDROC8UYG)-FA4+1))</f>
        <v>#VALUE!</v>
      </c>
      <c r="FC5" s="220" t="e">
        <f t="shared" si="63"/>
        <v>#VALUE!</v>
      </c>
      <c r="FE5" s="225" t="e">
        <f t="shared" ref="FE5:FE52" si="175">SEARCH(",",DDROC1LAB,FE4+1)</f>
        <v>#VALUE!</v>
      </c>
      <c r="FF5" s="217" t="e">
        <f t="shared" ref="FF5:FF52" si="176">IF(ISNUMBER(FE5),MID(DDROC1LAB,FE4+1,FE5-FE4-1),MID(DDROC1LAB,FE4+1,LEN(DDROC1LAB)-FE4+1))</f>
        <v>#VALUE!</v>
      </c>
      <c r="FG5" s="218" t="e">
        <f t="shared" si="64"/>
        <v>#VALUE!</v>
      </c>
      <c r="FH5" s="219" t="e">
        <f t="shared" ref="FH5:FH52" si="177">SEARCH(",",DDROC2LAB,FH4+1)</f>
        <v>#VALUE!</v>
      </c>
      <c r="FI5" s="219" t="e">
        <f t="shared" ref="FI5:FI52" si="178">IF(ISNUMBER(FH5),MID(DDROC2LAB,FH4+1,FH5-FH4-1),MID(DDROC2LAB,FH4+1,LEN(DDROC2LAB)-FH4+1))</f>
        <v>#VALUE!</v>
      </c>
      <c r="FJ5" s="220" t="e">
        <f t="shared" si="65"/>
        <v>#VALUE!</v>
      </c>
      <c r="FK5" s="217" t="e">
        <f t="shared" ref="FK5:FK52" si="179">SEARCH(",",DDROC3LAB,FK4+1)</f>
        <v>#VALUE!</v>
      </c>
      <c r="FL5" s="217" t="e">
        <f t="shared" ref="FL5:FL52" si="180">IF(ISNUMBER(FK5),MID(DDROC3LAB,FK4+1,FK5-FK4-1),MID(DDROC3LAB,FK4+1,LEN(DDROC3LAB)-FK4+1))</f>
        <v>#VALUE!</v>
      </c>
      <c r="FM5" s="218" t="e">
        <f t="shared" si="66"/>
        <v>#VALUE!</v>
      </c>
      <c r="FN5" s="219" t="e">
        <f t="shared" ref="FN5:FN52" si="181">SEARCH(",",DDROC4LAB,FN4+1)</f>
        <v>#VALUE!</v>
      </c>
      <c r="FO5" s="219" t="e">
        <f t="shared" ref="FO5:FO52" si="182">IF(ISNUMBER(FN5),MID(DDROC4LAB,FN4+1,FN5-FN4-1),MID(DDROC4LAB,FN4+1,LEN(DDROC4LAB)-FN4+1))</f>
        <v>#VALUE!</v>
      </c>
      <c r="FP5" s="220" t="e">
        <f t="shared" si="67"/>
        <v>#VALUE!</v>
      </c>
      <c r="FQ5" s="217" t="e">
        <f t="shared" ref="FQ5:FQ52" si="183">SEARCH(",",DDROC5LAB,FQ4+1)</f>
        <v>#VALUE!</v>
      </c>
      <c r="FR5" s="217" t="e">
        <f t="shared" ref="FR5:FR52" si="184">IF(ISNUMBER(FQ5),MID(DDROC5LAB,FQ4+1,FQ5-FQ4-1),MID(DDROC5LAB,FQ4+1,LEN(DDROC5LAB)-FQ4+1))</f>
        <v>#VALUE!</v>
      </c>
      <c r="FS5" s="218" t="e">
        <f t="shared" si="68"/>
        <v>#VALUE!</v>
      </c>
      <c r="FT5" s="219" t="e">
        <f t="shared" ref="FT5:FT52" si="185">SEARCH(",",DDROC6LAB,FT4+1)</f>
        <v>#VALUE!</v>
      </c>
      <c r="FU5" s="219" t="e">
        <f t="shared" ref="FU5:FU52" si="186">IF(ISNUMBER(FT5),MID(DDROC6LAB,FT4+1,FT5-FT4-1),MID(DDROC6LAB,FT4+1,LEN(DDROC6LAB)-FT4+1))</f>
        <v>#VALUE!</v>
      </c>
      <c r="FV5" s="220" t="e">
        <f t="shared" si="69"/>
        <v>#VALUE!</v>
      </c>
      <c r="FW5" s="217" t="e">
        <f t="shared" ref="FW5:FW52" si="187">SEARCH(",",DDROC7LAB,FW4+1)</f>
        <v>#VALUE!</v>
      </c>
      <c r="FX5" s="217" t="e">
        <f t="shared" ref="FX5:FX52" si="188">IF(ISNUMBER(FW5),MID(DDROC7LAB,FW4+1,FW5-FW4-1),MID(DDROC7LAB,FW4+1,LEN(DDROC7LAB)-FW4+1))</f>
        <v>#VALUE!</v>
      </c>
      <c r="FY5" s="218" t="e">
        <f t="shared" si="70"/>
        <v>#VALUE!</v>
      </c>
      <c r="FZ5" s="219" t="e">
        <f t="shared" ref="FZ5:FZ52" si="189">SEARCH(",",DDROC8LAB,FZ4+1)</f>
        <v>#VALUE!</v>
      </c>
      <c r="GA5" s="219" t="e">
        <f t="shared" ref="GA5:GA52" si="190">IF(ISNUMBER(FZ5),MID(DDROC8LAB,FZ4+1,FZ5-FZ4-1),MID(DDROC8LAB,FZ4+1,LEN(DDROC8LAB)-FZ4+1))</f>
        <v>#VALUE!</v>
      </c>
      <c r="GB5" s="220" t="e">
        <f t="shared" si="71"/>
        <v>#VALUE!</v>
      </c>
      <c r="GD5" s="225" t="e">
        <f t="shared" ref="GD5:GD52" si="191">SEARCH(",",DDROC1ALAN,GD4+1)</f>
        <v>#VALUE!</v>
      </c>
      <c r="GE5" s="217" t="e">
        <f t="shared" ref="GE5:GE52" si="192">IF(ISNUMBER(GD5),MID(DDROC1ALAN,GD4+1,GD5-GD4-1),MID(DDROC1ALAN,GD4+1,LEN(DDROC1ALAN)-GD4+1))</f>
        <v>#VALUE!</v>
      </c>
      <c r="GF5" s="218" t="e">
        <f t="shared" si="72"/>
        <v>#VALUE!</v>
      </c>
      <c r="GG5" s="219" t="e">
        <f t="shared" ref="GG5:GG52" si="193">SEARCH(",",DDROC2ALAN,GG4+1)</f>
        <v>#VALUE!</v>
      </c>
      <c r="GH5" s="219" t="e">
        <f t="shared" ref="GH5:GH52" si="194">IF(ISNUMBER(GG5),MID(DDROC2ALAN,GG4+1,GG5-GG4-1),MID(DDROC2ALAN,GG4+1,LEN(DDROC2ALAN)-GG4+1))</f>
        <v>#VALUE!</v>
      </c>
      <c r="GI5" s="220" t="e">
        <f t="shared" si="73"/>
        <v>#VALUE!</v>
      </c>
      <c r="GJ5" s="217" t="e">
        <f t="shared" ref="GJ5:GJ52" si="195">SEARCH(",",DDROC3ALAN,GJ4+1)</f>
        <v>#VALUE!</v>
      </c>
      <c r="GK5" s="217" t="e">
        <f t="shared" ref="GK5:GK52" si="196">IF(ISNUMBER(GJ5),MID(DDROC3ALAN,GJ4+1,GJ5-GJ4-1),MID(DDROC3ALAN,GJ4+1,LEN(DDROC3ALAN)-GJ4+1))</f>
        <v>#VALUE!</v>
      </c>
      <c r="GL5" s="218" t="e">
        <f t="shared" si="74"/>
        <v>#VALUE!</v>
      </c>
      <c r="GM5" s="219" t="e">
        <f t="shared" ref="GM5:GM52" si="197">SEARCH(",",DDROC4ALAN,GM4+1)</f>
        <v>#VALUE!</v>
      </c>
      <c r="GN5" s="219" t="e">
        <f t="shared" ref="GN5:GN52" si="198">IF(ISNUMBER(GM5),MID(DDROC4ALAN,GM4+1,GM5-GM4-1),MID(DDROC4ALAN,GM4+1,LEN(DDROC4ALAN)-GM4+1))</f>
        <v>#VALUE!</v>
      </c>
      <c r="GO5" s="220" t="e">
        <f t="shared" si="75"/>
        <v>#VALUE!</v>
      </c>
      <c r="GP5" s="217" t="e">
        <f t="shared" ref="GP5:GP52" si="199">SEARCH(",",DDROC5ALAN,GP4+1)</f>
        <v>#VALUE!</v>
      </c>
      <c r="GQ5" s="217" t="e">
        <f t="shared" ref="GQ5:GQ52" si="200">IF(ISNUMBER(GP5),MID(DDROC5ALAN,GP4+1,GP5-GP4-1),MID(DDROC5ALAN,GP4+1,LEN(DDROC5ALAN)-GP4+1))</f>
        <v>#VALUE!</v>
      </c>
      <c r="GR5" s="218" t="e">
        <f t="shared" si="76"/>
        <v>#VALUE!</v>
      </c>
      <c r="GS5" s="219" t="e">
        <f t="shared" ref="GS5:GS52" si="201">SEARCH(",",DDROC6ALAN,GS4+1)</f>
        <v>#VALUE!</v>
      </c>
      <c r="GT5" s="219" t="e">
        <f t="shared" ref="GT5:GT52" si="202">IF(ISNUMBER(GS5),MID(DDROC6ALAN,GS4+1,GS5-GS4-1),MID(DDROC6ALAN,GS4+1,LEN(DDROC6ALAN)-GS4+1))</f>
        <v>#VALUE!</v>
      </c>
      <c r="GU5" s="220" t="e">
        <f t="shared" si="77"/>
        <v>#VALUE!</v>
      </c>
      <c r="GV5" s="217" t="e">
        <f t="shared" ref="GV5:GV52" si="203">SEARCH(",",DDROC7ALAN,GV4+1)</f>
        <v>#VALUE!</v>
      </c>
      <c r="GW5" s="217" t="e">
        <f t="shared" ref="GW5:GW52" si="204">IF(ISNUMBER(GV5),MID(DDROC7ALAN,GV4+1,GV5-GV4-1),MID(DDROC7ALAN,GV4+1,LEN(DDROC7ALAN)-GV4+1))</f>
        <v>#VALUE!</v>
      </c>
      <c r="GX5" s="218" t="e">
        <f t="shared" si="78"/>
        <v>#VALUE!</v>
      </c>
      <c r="GY5" s="219" t="e">
        <f t="shared" ref="GY5:GY52" si="205">SEARCH(",",DDROC8ALAN,GY4+1)</f>
        <v>#VALUE!</v>
      </c>
      <c r="GZ5" s="219" t="e">
        <f t="shared" ref="GZ5:GZ52" si="206">IF(ISNUMBER(GY5),MID(DDROC8ALAN,GY4+1,GY5-GY4-1),MID(DDROC8ALAN,GY4+1,LEN(DDROC8ALAN)-GY4+1))</f>
        <v>#VALUE!</v>
      </c>
      <c r="HA5" s="220" t="e">
        <f t="shared" si="79"/>
        <v>#VALUE!</v>
      </c>
      <c r="HC5" s="225" t="e">
        <f t="shared" ref="HC5:HC52" si="207">SEARCH(",",DDROC1SUN,HC4+1)</f>
        <v>#VALUE!</v>
      </c>
      <c r="HD5" s="217" t="e">
        <f t="shared" ref="HD5:HD52" si="208">IF(ISNUMBER(HC5),MID(DDROC1SUN,HC4+1,HC5-HC4-1),MID(DDROC1SUN,HC4+1,LEN(DDROC1SUN)-HC4+1))</f>
        <v>#VALUE!</v>
      </c>
      <c r="HE5" s="218" t="e">
        <f t="shared" si="80"/>
        <v>#VALUE!</v>
      </c>
      <c r="HF5" s="219" t="e">
        <f t="shared" ref="HF5:HF52" si="209">SEARCH(",",DDROC2SUN,HF4+1)</f>
        <v>#VALUE!</v>
      </c>
      <c r="HG5" s="219" t="e">
        <f t="shared" ref="HG5:HG52" si="210">IF(ISNUMBER(HF5),MID(DDROC2SUN,HF4+1,HF5-HF4-1),MID(DDROC2SUN,HF4+1,LEN(DDROC2SUN)-HF4+1))</f>
        <v>#VALUE!</v>
      </c>
      <c r="HH5" s="220" t="e">
        <f t="shared" si="81"/>
        <v>#VALUE!</v>
      </c>
      <c r="HI5" s="217" t="e">
        <f t="shared" ref="HI5:HI52" si="211">SEARCH(",",DDROC3SUN,HI4+1)</f>
        <v>#VALUE!</v>
      </c>
      <c r="HJ5" s="217" t="e">
        <f t="shared" ref="HJ5:HJ52" si="212">IF(ISNUMBER(HI5),MID(DDROC3SUN,HI4+1,HI5-HI4-1),MID(DDROC3SUN,HI4+1,LEN(DDROC3SUN)-HI4+1))</f>
        <v>#VALUE!</v>
      </c>
      <c r="HK5" s="218" t="e">
        <f t="shared" si="82"/>
        <v>#VALUE!</v>
      </c>
      <c r="HL5" s="219" t="e">
        <f t="shared" ref="HL5:HL52" si="213">SEARCH(",",DDROC4SUN,HL4+1)</f>
        <v>#VALUE!</v>
      </c>
      <c r="HM5" s="219" t="e">
        <f t="shared" ref="HM5:HM52" si="214">IF(ISNUMBER(HL5),MID(DDROC4SUN,HL4+1,HL5-HL4-1),MID(DDROC4SUN,HL4+1,LEN(DDROC4SUN)-HL4+1))</f>
        <v>#VALUE!</v>
      </c>
      <c r="HN5" s="220" t="e">
        <f t="shared" si="83"/>
        <v>#VALUE!</v>
      </c>
      <c r="HO5" s="217" t="e">
        <f t="shared" ref="HO5:HO52" si="215">SEARCH(",",DDROC5SUN,HO4+1)</f>
        <v>#VALUE!</v>
      </c>
      <c r="HP5" s="217" t="e">
        <f t="shared" ref="HP5:HP52" si="216">IF(ISNUMBER(HO5),MID(DDROC5SUN,HO4+1,HO5-HO4-1),MID(DDROC5SUN,HO4+1,LEN(DDROC5SUN)-HO4+1))</f>
        <v>#VALUE!</v>
      </c>
      <c r="HQ5" s="218" t="e">
        <f t="shared" si="84"/>
        <v>#VALUE!</v>
      </c>
      <c r="HR5" s="219" t="e">
        <f t="shared" ref="HR5:HR52" si="217">SEARCH(",",DDROC6SUN,HR4+1)</f>
        <v>#VALUE!</v>
      </c>
      <c r="HS5" s="219" t="e">
        <f t="shared" ref="HS5:HS52" si="218">IF(ISNUMBER(HR5),MID(DDROC6SUN,HR4+1,HR5-HR4-1),MID(DDROC6SUN,HR4+1,LEN(DDROC6SUN)-HR4+1))</f>
        <v>#VALUE!</v>
      </c>
      <c r="HT5" s="220" t="e">
        <f t="shared" si="85"/>
        <v>#VALUE!</v>
      </c>
      <c r="HU5" s="217" t="e">
        <f t="shared" ref="HU5:HU52" si="219">SEARCH(",",DDROC7SUN,HU4+1)</f>
        <v>#VALUE!</v>
      </c>
      <c r="HV5" s="217" t="e">
        <f t="shared" ref="HV5:HV52" si="220">IF(ISNUMBER(HU5),MID(DDROC7SUN,HU4+1,HU5-HU4-1),MID(DDROC7SUN,HU4+1,LEN(DDROC7SUN)-HU4+1))</f>
        <v>#VALUE!</v>
      </c>
      <c r="HW5" s="218" t="e">
        <f t="shared" si="86"/>
        <v>#VALUE!</v>
      </c>
      <c r="HX5" s="219" t="e">
        <f t="shared" ref="HX5:HX52" si="221">SEARCH(",",DDROC8SUN,HX4+1)</f>
        <v>#VALUE!</v>
      </c>
      <c r="HY5" s="219" t="e">
        <f t="shared" ref="HY5:HY52" si="222">IF(ISNUMBER(HX5),MID(DDROC8SUN,HX4+1,HX5-HX4-1),MID(DDROC8SUN,HX4+1,LEN(DDROC8SUN)-HX4+1))</f>
        <v>#VALUE!</v>
      </c>
      <c r="HZ5" s="220" t="e">
        <f t="shared" si="87"/>
        <v>#VALUE!</v>
      </c>
      <c r="IB5" s="225" t="e">
        <f t="shared" ref="IB5:IB52" si="223">SEARCH(",",DDROC1PRO,IB4+1)</f>
        <v>#VALUE!</v>
      </c>
      <c r="IC5" s="217" t="e">
        <f t="shared" ref="IC5:IC52" si="224">IF(ISNUMBER(IB5),MID(DDROC1PRO,IB4+1,IB5-IB4-1),MID(DDROC1PRO,IB4+1,LEN(DDROC1PRO)-IB4+1))</f>
        <v>#VALUE!</v>
      </c>
      <c r="ID5" s="218" t="e">
        <f t="shared" si="88"/>
        <v>#VALUE!</v>
      </c>
      <c r="IE5" s="219" t="e">
        <f t="shared" ref="IE5:IE52" si="225">SEARCH(",",DDROC2PRO,IE4+1)</f>
        <v>#VALUE!</v>
      </c>
      <c r="IF5" s="219" t="e">
        <f t="shared" ref="IF5:IF52" si="226">IF(ISNUMBER(IE5),MID(DDROC2PRO,IE4+1,IE5-IE4-1),MID(DDROC2PRO,IE4+1,LEN(DDROC2PRO)-IE4+1))</f>
        <v>#VALUE!</v>
      </c>
      <c r="IG5" s="220" t="e">
        <f t="shared" si="89"/>
        <v>#VALUE!</v>
      </c>
      <c r="IH5" s="217" t="e">
        <f t="shared" ref="IH5:IH52" si="227">SEARCH(",",DDROC3PRO,IH4+1)</f>
        <v>#VALUE!</v>
      </c>
      <c r="II5" s="217" t="e">
        <f t="shared" ref="II5:II52" si="228">IF(ISNUMBER(IH5),MID(DDROC3PRO,IH4+1,IH5-IH4-1),MID(DDROC3PRO,IH4+1,LEN(DDROC3PRO)-IH4+1))</f>
        <v>#VALUE!</v>
      </c>
      <c r="IJ5" s="218" t="e">
        <f t="shared" si="90"/>
        <v>#VALUE!</v>
      </c>
      <c r="IK5" s="219" t="e">
        <f t="shared" ref="IK5:IK52" si="229">SEARCH(",",DDROC4PRO,IK4+1)</f>
        <v>#VALUE!</v>
      </c>
      <c r="IL5" s="219" t="e">
        <f t="shared" ref="IL5:IL52" si="230">IF(ISNUMBER(IK5),MID(DDROC4PRO,IK4+1,IK5-IK4-1),MID(DDROC4PRO,IK4+1,LEN(DDROC4PRO)-IK4+1))</f>
        <v>#VALUE!</v>
      </c>
      <c r="IM5" s="220" t="e">
        <f t="shared" si="91"/>
        <v>#VALUE!</v>
      </c>
      <c r="IN5" s="217" t="e">
        <f t="shared" ref="IN5:IN52" si="231">SEARCH(",",DDROC5PRO,IN4+1)</f>
        <v>#VALUE!</v>
      </c>
      <c r="IO5" s="217" t="e">
        <f t="shared" ref="IO5:IO52" si="232">IF(ISNUMBER(IN5),MID(DDROC5PRO,IN4+1,IN5-IN4-1),MID(DDROC5PRO,IN4+1,LEN(DDROC5PRO)-IN4+1))</f>
        <v>#VALUE!</v>
      </c>
      <c r="IP5" s="218" t="e">
        <f t="shared" si="92"/>
        <v>#VALUE!</v>
      </c>
      <c r="IQ5" s="219" t="e">
        <f t="shared" ref="IQ5:IQ52" si="233">SEARCH(",",DDROC6PRO,IQ4+1)</f>
        <v>#VALUE!</v>
      </c>
      <c r="IR5" s="219" t="e">
        <f t="shared" ref="IR5:IR52" si="234">IF(ISNUMBER(IQ5),MID(DDROC6PRO,IQ4+1,IQ5-IQ4-1),MID(DDROC6PRO,IQ4+1,LEN(DDROC6PRO)-IQ4+1))</f>
        <v>#VALUE!</v>
      </c>
      <c r="IS5" s="220" t="e">
        <f t="shared" si="93"/>
        <v>#VALUE!</v>
      </c>
      <c r="IT5" s="217" t="e">
        <f t="shared" ref="IT5:IT52" si="235">SEARCH(",",DDROC7PRO,IT4+1)</f>
        <v>#VALUE!</v>
      </c>
      <c r="IU5" s="217" t="e">
        <f t="shared" ref="IU5:IU52" si="236">IF(ISNUMBER(IT5),MID(DDROC7PRO,IT4+1,IT5-IT4-1),MID(DDROC7PRO,IT4+1,LEN(DDROC7PRO)-IT4+1))</f>
        <v>#VALUE!</v>
      </c>
      <c r="IV5" s="218" t="e">
        <f t="shared" si="94"/>
        <v>#VALUE!</v>
      </c>
      <c r="IW5" s="219" t="e">
        <f t="shared" ref="IW5:IW52" si="237">SEARCH(",",DDROC8PRO,IW4+1)</f>
        <v>#VALUE!</v>
      </c>
      <c r="IX5" s="219" t="e">
        <f t="shared" ref="IX5:IX52" si="238">IF(ISNUMBER(IW5),MID(DDROC8PRO,IW4+1,IW5-IW4-1),MID(DDROC8PRO,IW4+1,LEN(DDROC8PRO)-IW4+1))</f>
        <v>#VALUE!</v>
      </c>
      <c r="IY5" s="220" t="e">
        <f t="shared" si="95"/>
        <v>#VALUE!</v>
      </c>
    </row>
    <row r="6" spans="1:259" ht="15.75" x14ac:dyDescent="0.25">
      <c r="A6" s="199">
        <v>5</v>
      </c>
      <c r="L6" s="211" t="e">
        <f>SEARCH(",",DDROC1AS1,L5+1)</f>
        <v>#VALUE!</v>
      </c>
      <c r="M6" s="211" t="e">
        <f>IF(ISNUMBER(L6),MID(DDROC1AS1,L5+1,L6-L5-1),MID(DDROC1AS1,L5+1,LEN(DDROC1AS1)-L5+1))</f>
        <v>#VALUE!</v>
      </c>
      <c r="N6" s="211" t="e">
        <f t="shared" si="0"/>
        <v>#VALUE!</v>
      </c>
      <c r="O6" s="212" t="e">
        <f t="shared" si="1"/>
        <v>#VALUE!</v>
      </c>
      <c r="P6" s="213" t="e">
        <f>SEARCH(",",DDROC2AS1,P5+1)</f>
        <v>#VALUE!</v>
      </c>
      <c r="Q6" s="213" t="e">
        <f>IF(ISNUMBER(P6),MID(DDROC2AS1,P5+1,P6-P5-1),MID(DDROC2AS1,P5+1,LEN(DDROC2AS1)-P5+1))</f>
        <v>#VALUE!</v>
      </c>
      <c r="R6" s="213" t="e">
        <f t="shared" si="2"/>
        <v>#VALUE!</v>
      </c>
      <c r="S6" s="214" t="e">
        <f t="shared" si="3"/>
        <v>#VALUE!</v>
      </c>
      <c r="T6" s="211" t="e">
        <f>SEARCH(",",DDROC3AS1,T5+1)</f>
        <v>#VALUE!</v>
      </c>
      <c r="U6" s="211" t="e">
        <f>IF(ISNUMBER(T6),MID(DDROC3AS1,T5+1,T6-T5-1),MID(DDROC3AS1,T5+1,LEN(DDROC3AS1)-T5+1))</f>
        <v>#VALUE!</v>
      </c>
      <c r="V6" s="211" t="e">
        <f t="shared" si="4"/>
        <v>#VALUE!</v>
      </c>
      <c r="W6" s="212" t="e">
        <f t="shared" si="5"/>
        <v>#VALUE!</v>
      </c>
      <c r="X6" s="213" t="e">
        <f>SEARCH(",",DDROC4AS1,X5+1)</f>
        <v>#VALUE!</v>
      </c>
      <c r="Y6" s="213" t="e">
        <f>IF(ISNUMBER(X6),MID(DDROC4AS1,X5+1,X6-X5-1),MID(DDROC4AS1,X5+1,LEN(DDROC4AS1)-X5+1))</f>
        <v>#VALUE!</v>
      </c>
      <c r="Z6" s="213" t="e">
        <f t="shared" si="6"/>
        <v>#VALUE!</v>
      </c>
      <c r="AA6" s="214" t="e">
        <f t="shared" si="7"/>
        <v>#VALUE!</v>
      </c>
      <c r="AB6" s="211" t="e">
        <f>SEARCH(",",DDROC5AS1,AB5+1)</f>
        <v>#VALUE!</v>
      </c>
      <c r="AC6" s="211" t="e">
        <f>IF(ISNUMBER(AB6),MID(DDROC5AS1,AB5+1,AB6-AB5-1),MID(DDROC5AS1,AB5+1,LEN(DDROC5AS1)-AB5+1))</f>
        <v>#VALUE!</v>
      </c>
      <c r="AD6" s="211" t="e">
        <f t="shared" si="8"/>
        <v>#VALUE!</v>
      </c>
      <c r="AE6" s="212" t="e">
        <f t="shared" si="9"/>
        <v>#VALUE!</v>
      </c>
      <c r="AF6" s="213" t="e">
        <f>SEARCH(",",DDROC6AS1,AF5+1)</f>
        <v>#VALUE!</v>
      </c>
      <c r="AG6" s="213" t="e">
        <f>IF(ISNUMBER(AF6),MID(DDROC6AS1,AF5+1,AF6-AF5-1),MID(DDROC6AS1,AF5+1,LEN(DDROC6AS1)-AF5+1))</f>
        <v>#VALUE!</v>
      </c>
      <c r="AH6" s="213" t="e">
        <f t="shared" si="10"/>
        <v>#VALUE!</v>
      </c>
      <c r="AI6" s="214" t="e">
        <f t="shared" si="11"/>
        <v>#VALUE!</v>
      </c>
      <c r="AJ6" s="215" t="e">
        <f>SEARCH(",",DDROC7AS1,AJ5+1)</f>
        <v>#VALUE!</v>
      </c>
      <c r="AK6" s="215" t="e">
        <f>IF(ISNUMBER(AJ6),MID(DDROC7AS1,AJ5+1,AJ6-AJ5-1),MID(DDROC7AS1,AJ5+1,LEN(DDROC7AS1)-AJ5+1))</f>
        <v>#VALUE!</v>
      </c>
      <c r="AL6" s="215" t="e">
        <f t="shared" si="12"/>
        <v>#VALUE!</v>
      </c>
      <c r="AM6" s="216" t="e">
        <f t="shared" si="13"/>
        <v>#VALUE!</v>
      </c>
      <c r="AN6" s="213" t="e">
        <f>SEARCH(",",DDROC8AS1,AN5+1)</f>
        <v>#VALUE!</v>
      </c>
      <c r="AO6" s="213" t="e">
        <f>IF(ISNUMBER(AN6),MID(DDROC8AS1,AN5+1,AN6-AN5-1),MID(DDROC8AS1,AN5+1,LEN(DDROC8AS1)-AN5+1))</f>
        <v>#VALUE!</v>
      </c>
      <c r="AP6" s="213" t="e">
        <f t="shared" si="14"/>
        <v>#VALUE!</v>
      </c>
      <c r="AQ6" s="214" t="e">
        <f t="shared" si="15"/>
        <v>#VALUE!</v>
      </c>
      <c r="AS6" s="211" t="e">
        <f>SEARCH(",",DDROC1AS2,AS5+1)</f>
        <v>#VALUE!</v>
      </c>
      <c r="AT6" s="211" t="e">
        <f>IF(ISNUMBER(AS6),MID(DDROC1AS2,AS5+1,AS6-AS5-1),MID(DDROC1AS2,AS5+1,LEN(DDROC1AS2)-AS5+1))</f>
        <v>#VALUE!</v>
      </c>
      <c r="AU6" s="211" t="e">
        <f t="shared" si="16"/>
        <v>#VALUE!</v>
      </c>
      <c r="AV6" s="212" t="e">
        <f t="shared" si="17"/>
        <v>#VALUE!</v>
      </c>
      <c r="AW6" s="213" t="e">
        <f>SEARCH(",",DDROC2AS2,AW5+1)</f>
        <v>#VALUE!</v>
      </c>
      <c r="AX6" s="213" t="e">
        <f>IF(ISNUMBER(AW6),MID(DDROC2AS2,AW5+1,AW6-AW5-1),MID(DDROC2AS2,AW5+1,LEN(DDROC2AS2)-AW5+1))</f>
        <v>#VALUE!</v>
      </c>
      <c r="AY6" s="213" t="e">
        <f t="shared" si="18"/>
        <v>#VALUE!</v>
      </c>
      <c r="AZ6" s="214" t="e">
        <f t="shared" si="19"/>
        <v>#VALUE!</v>
      </c>
      <c r="BA6" s="211" t="e">
        <f>SEARCH(",",DDROC3AS2,BA5+1)</f>
        <v>#VALUE!</v>
      </c>
      <c r="BB6" s="211" t="e">
        <f>IF(ISNUMBER(BA6),MID(DDROC3AS2,BA5+1,BA6-BA5-1),MID(DDROC3AS2,BA5+1,LEN(DDROC3AS2)-BA5+1))</f>
        <v>#VALUE!</v>
      </c>
      <c r="BC6" s="211" t="e">
        <f t="shared" si="20"/>
        <v>#VALUE!</v>
      </c>
      <c r="BD6" s="212" t="e">
        <f t="shared" si="21"/>
        <v>#VALUE!</v>
      </c>
      <c r="BE6" s="213" t="e">
        <f>SEARCH(",",DDROC4AS2,BE5+1)</f>
        <v>#VALUE!</v>
      </c>
      <c r="BF6" s="213" t="e">
        <f>IF(ISNUMBER(BE6),MID(DDROC4AS2,BE5+1,BE6-BE5-1),MID(DDROC4AS2,BE5+1,LEN(DDROC4AS2)-BE5+1))</f>
        <v>#VALUE!</v>
      </c>
      <c r="BG6" s="213" t="e">
        <f t="shared" si="22"/>
        <v>#VALUE!</v>
      </c>
      <c r="BH6" s="214" t="e">
        <f t="shared" si="23"/>
        <v>#VALUE!</v>
      </c>
      <c r="BI6" s="211" t="e">
        <f>SEARCH(",",DDROC5AS2,BI5+1)</f>
        <v>#VALUE!</v>
      </c>
      <c r="BJ6" s="211" t="e">
        <f>IF(ISNUMBER(BI6),MID(DDROC5AS2,BI5+1,BI6-BI5-1),MID(DDROC5AS2,BI5+1,LEN(DDROC5AS2)-BI5+1))</f>
        <v>#VALUE!</v>
      </c>
      <c r="BK6" s="211" t="e">
        <f t="shared" si="24"/>
        <v>#VALUE!</v>
      </c>
      <c r="BL6" s="212" t="e">
        <f t="shared" si="25"/>
        <v>#VALUE!</v>
      </c>
      <c r="BM6" s="213" t="e">
        <f>SEARCH(",",DDROC6AS2,BM5+1)</f>
        <v>#VALUE!</v>
      </c>
      <c r="BN6" s="213" t="e">
        <f>IF(ISNUMBER(BM6),MID(DDROC6AS2,BM5+1,BM6-BM5-1),MID(DDROC6AS2,BM5+1,LEN(DDROC6AS2)-BM5+1))</f>
        <v>#VALUE!</v>
      </c>
      <c r="BO6" s="213" t="e">
        <f t="shared" si="26"/>
        <v>#VALUE!</v>
      </c>
      <c r="BP6" s="214" t="e">
        <f t="shared" si="27"/>
        <v>#VALUE!</v>
      </c>
      <c r="BQ6" s="211" t="e">
        <f>SEARCH(",",DDROC7AS2,BQ5+1)</f>
        <v>#VALUE!</v>
      </c>
      <c r="BR6" s="211" t="e">
        <f>IF(ISNUMBER(BQ6),MID(DDROC7AS2,BQ5+1,BQ6-BQ5-1),MID(DDROC7AS2,BQ5+1,LEN(DDROC7AS2)-BQ5+1))</f>
        <v>#VALUE!</v>
      </c>
      <c r="BS6" s="211" t="e">
        <f t="shared" si="28"/>
        <v>#VALUE!</v>
      </c>
      <c r="BT6" s="212" t="e">
        <f t="shared" si="29"/>
        <v>#VALUE!</v>
      </c>
      <c r="BU6" s="213" t="e">
        <f>SEARCH(",",DDROC8AS2,BU5+1)</f>
        <v>#VALUE!</v>
      </c>
      <c r="BV6" s="213" t="e">
        <f>IF(ISNUMBER(BU6),MID(DDROC8AS2,BU5+1,BU6-BU5-1),MID(DDROC8AS2,BU5+1,LEN(DDROC8AS2)-BU5+1))</f>
        <v>#VALUE!</v>
      </c>
      <c r="BW6" s="213" t="e">
        <f t="shared" si="30"/>
        <v>#VALUE!</v>
      </c>
      <c r="BX6" s="214" t="e">
        <f t="shared" si="31"/>
        <v>#VALUE!</v>
      </c>
      <c r="BZ6" s="211" t="e">
        <f>SEARCH(",",DDROC1GS,BZ5+1)</f>
        <v>#VALUE!</v>
      </c>
      <c r="CA6" s="211" t="e">
        <f>IF(ISNUMBER(BZ6),MID(DDROC1GS,BZ5+1,BZ6-BZ5-1),MID(DDROC1GS,BZ5+1,LEN(DDROC1GS)-BZ5+1))</f>
        <v>#VALUE!</v>
      </c>
      <c r="CB6" s="211" t="e">
        <f t="shared" si="32"/>
        <v>#VALUE!</v>
      </c>
      <c r="CC6" s="212" t="e">
        <f t="shared" si="33"/>
        <v>#VALUE!</v>
      </c>
      <c r="CD6" s="213" t="e">
        <f>SEARCH(",",DDROC2GS,CD5+1)</f>
        <v>#VALUE!</v>
      </c>
      <c r="CE6" s="213" t="e">
        <f>IF(ISNUMBER(CD6),MID(DDROC2GS,CD5+1,CD6-CD5-1),MID(DDROC2GS,CD5+1,LEN(DDROC2GS)-CD5+1))</f>
        <v>#VALUE!</v>
      </c>
      <c r="CF6" s="213" t="e">
        <f t="shared" si="34"/>
        <v>#VALUE!</v>
      </c>
      <c r="CG6" s="214" t="e">
        <f t="shared" si="35"/>
        <v>#VALUE!</v>
      </c>
      <c r="CH6" s="211" t="e">
        <f>SEARCH(",",DDROC3GS,CH5+1)</f>
        <v>#VALUE!</v>
      </c>
      <c r="CI6" s="211" t="e">
        <f>IF(ISNUMBER(CH6),MID(DDROC3GS,CH5+1,CH6-CH5-1),MID(DDROC3GS,CH5+1,LEN(DDROC3GS)-CH5+1))</f>
        <v>#VALUE!</v>
      </c>
      <c r="CJ6" s="211" t="e">
        <f t="shared" si="36"/>
        <v>#VALUE!</v>
      </c>
      <c r="CK6" s="212" t="e">
        <f t="shared" si="37"/>
        <v>#VALUE!</v>
      </c>
      <c r="CL6" s="213" t="e">
        <f>SEARCH(",",DDROC4GS,CL5+1)</f>
        <v>#VALUE!</v>
      </c>
      <c r="CM6" s="213" t="e">
        <f>IF(ISNUMBER(CL6),MID(DDROC4GS,CL5+1,CL6-CL5-1),MID(DDROC4GS,CL5+1,LEN(DDROC4GS)-CL5+1))</f>
        <v>#VALUE!</v>
      </c>
      <c r="CN6" s="213" t="e">
        <f t="shared" si="38"/>
        <v>#VALUE!</v>
      </c>
      <c r="CO6" s="214" t="e">
        <f t="shared" si="39"/>
        <v>#VALUE!</v>
      </c>
      <c r="CP6" s="211" t="e">
        <f>SEARCH(",",DDROC5GS,CP5+1)</f>
        <v>#VALUE!</v>
      </c>
      <c r="CQ6" s="211" t="e">
        <f>IF(ISNUMBER(CP6),MID(DDROC5GS,CP5+1,CP6-CP5-1),MID(DDROC5GS,CP5+1,LEN(DDROC5GS)-CP5+1))</f>
        <v>#VALUE!</v>
      </c>
      <c r="CR6" s="211" t="e">
        <f t="shared" si="40"/>
        <v>#VALUE!</v>
      </c>
      <c r="CS6" s="212" t="e">
        <f t="shared" si="41"/>
        <v>#VALUE!</v>
      </c>
      <c r="CT6" s="213" t="e">
        <f>SEARCH(",",DDROC6GS,CT5+1)</f>
        <v>#VALUE!</v>
      </c>
      <c r="CU6" s="213" t="e">
        <f>IF(ISNUMBER(CT6),MID(DDROC6GS,CT5+1,CT6-CT5-1),MID(DDROC6GS,CT5+1,LEN(DDROC6GS)-CT5+1))</f>
        <v>#VALUE!</v>
      </c>
      <c r="CV6" s="213" t="e">
        <f t="shared" si="42"/>
        <v>#VALUE!</v>
      </c>
      <c r="CW6" s="214" t="e">
        <f t="shared" si="43"/>
        <v>#VALUE!</v>
      </c>
      <c r="CX6" s="211" t="e">
        <f>SEARCH(",",DDROC7GS,CX5+1)</f>
        <v>#VALUE!</v>
      </c>
      <c r="CY6" s="211" t="e">
        <f>IF(ISNUMBER(CX6),MID(DDROC7GS,CX5+1,CX6-CX5-1),MID(DDROC7GS,CX5+1,LEN(DDROC7GS)-CX5+1))</f>
        <v>#VALUE!</v>
      </c>
      <c r="CZ6" s="211" t="e">
        <f t="shared" si="44"/>
        <v>#VALUE!</v>
      </c>
      <c r="DA6" s="212" t="e">
        <f t="shared" si="45"/>
        <v>#VALUE!</v>
      </c>
      <c r="DB6" s="213" t="e">
        <f>SEARCH(",",DDROC8GS,DB5+1)</f>
        <v>#VALUE!</v>
      </c>
      <c r="DC6" s="213" t="e">
        <f>IF(ISNUMBER(DB6),MID(DDROC8GS,DB5+1,DB6-DB5-1),MID(DDROC8GS,DB5+1,LEN(DDROC8GS)-DB5+1))</f>
        <v>#VALUE!</v>
      </c>
      <c r="DD6" s="213" t="e">
        <f t="shared" si="46"/>
        <v>#VALUE!</v>
      </c>
      <c r="DE6" s="214" t="e">
        <f t="shared" si="47"/>
        <v>#VALUE!</v>
      </c>
      <c r="DG6" s="225" t="e">
        <f>SEARCH(",",DDROC1OD,DG5+1)</f>
        <v>#VALUE!</v>
      </c>
      <c r="DH6" s="217" t="e">
        <f>IF(ISNUMBER(DG6),MID(DDROC1OD,DG5+1,DG6-DG5-1),MID(DDROC1OD,DG5+1,LEN(DDROC1OD)-DG5+1))</f>
        <v>#VALUE!</v>
      </c>
      <c r="DI6" s="218" t="e">
        <f t="shared" si="48"/>
        <v>#VALUE!</v>
      </c>
      <c r="DJ6" s="219" t="e">
        <f>SEARCH(",",DDROC2OD,DJ5+1)</f>
        <v>#VALUE!</v>
      </c>
      <c r="DK6" s="219" t="e">
        <f>IF(ISNUMBER(DJ6),MID(DDROC2OD,DJ5+1,DJ6-DJ5-1),MID(DDROC2OD,DJ5+1,LEN(DDROC2OD)-DJ5+1))</f>
        <v>#VALUE!</v>
      </c>
      <c r="DL6" s="220" t="e">
        <f t="shared" si="49"/>
        <v>#VALUE!</v>
      </c>
      <c r="DM6" s="217" t="e">
        <f>SEARCH(",",DDROC3OD,DM5+1)</f>
        <v>#VALUE!</v>
      </c>
      <c r="DN6" s="217" t="e">
        <f>IF(ISNUMBER(DM6),MID(DDROC3OD,DM5+1,DM6-DM5-1),MID(DDROC3OD,DM5+1,LEN(DDROC3OD)-DM5+1))</f>
        <v>#VALUE!</v>
      </c>
      <c r="DO6" s="218" t="e">
        <f t="shared" si="50"/>
        <v>#VALUE!</v>
      </c>
      <c r="DP6" s="219" t="e">
        <f>SEARCH(",",DDROC4OD,DP5+1)</f>
        <v>#VALUE!</v>
      </c>
      <c r="DQ6" s="219" t="e">
        <f>IF(ISNUMBER(DP6),MID(DDROC4OD,DP5+1,DP6-DP5-1),MID(DDROC4OD,DP5+1,LEN(DDROC4OD)-DP5+1))</f>
        <v>#VALUE!</v>
      </c>
      <c r="DR6" s="220" t="e">
        <f t="shared" si="51"/>
        <v>#VALUE!</v>
      </c>
      <c r="DS6" s="217" t="e">
        <f>SEARCH(",",DDROC5OD,DS5+1)</f>
        <v>#VALUE!</v>
      </c>
      <c r="DT6" s="217" t="e">
        <f>IF(ISNUMBER(DS6),MID(DDROC5OD,DS5+1,DS6-DS5-1),MID(DDROC5OD,DS5+1,LEN(DDROC5OD)-DS5+1))</f>
        <v>#VALUE!</v>
      </c>
      <c r="DU6" s="218" t="e">
        <f t="shared" si="52"/>
        <v>#VALUE!</v>
      </c>
      <c r="DV6" s="219" t="e">
        <f>SEARCH(",",DDROC6OD,DV5+1)</f>
        <v>#VALUE!</v>
      </c>
      <c r="DW6" s="219" t="e">
        <f>IF(ISNUMBER(DV6),MID(DDROC6OD,DV5+1,DV6-DV5-1),MID(DDROC6OD,DV5+1,LEN(DDROC6OD)-DV5+1))</f>
        <v>#VALUE!</v>
      </c>
      <c r="DX6" s="220" t="e">
        <f t="shared" si="53"/>
        <v>#VALUE!</v>
      </c>
      <c r="DY6" s="217" t="e">
        <f>SEARCH(",",DDROC7OD,DY5+1)</f>
        <v>#VALUE!</v>
      </c>
      <c r="DZ6" s="217" t="e">
        <f>IF(ISNUMBER(DY6),MID(DDROC7OD,DY5+1,DY6-DY5-1),MID(DDROC7OD,DY5+1,LEN(DDROC7OD)-DY5+1))</f>
        <v>#VALUE!</v>
      </c>
      <c r="EA6" s="218" t="e">
        <f t="shared" si="54"/>
        <v>#VALUE!</v>
      </c>
      <c r="EB6" s="219" t="e">
        <f>SEARCH(",",DDROC8OD,EB5+1)</f>
        <v>#VALUE!</v>
      </c>
      <c r="EC6" s="219" t="e">
        <f>IF(ISNUMBER(EB6),MID(DDROC8OD,EB5+1,EB6-EB5-1),MID(DDROC8OD,EB5+1,LEN(DDROC8OD)-EB5+1))</f>
        <v>#VALUE!</v>
      </c>
      <c r="ED6" s="220" t="e">
        <f t="shared" si="55"/>
        <v>#VALUE!</v>
      </c>
      <c r="EF6" s="225" t="e">
        <f>SEARCH(",",DDROC1UYG,EF5+1)</f>
        <v>#VALUE!</v>
      </c>
      <c r="EG6" s="217" t="e">
        <f>IF(ISNUMBER(EF6),MID(DDROC1UYG,EF5+1,EF6-EF5-1),MID(DDROC1UYG,EF5+1,LEN(DDROC1UYG)-EF5+1))</f>
        <v>#VALUE!</v>
      </c>
      <c r="EH6" s="218" t="e">
        <f t="shared" si="56"/>
        <v>#VALUE!</v>
      </c>
      <c r="EI6" s="219" t="e">
        <f>SEARCH(",",DDROC2UYG,EI5+1)</f>
        <v>#VALUE!</v>
      </c>
      <c r="EJ6" s="219" t="e">
        <f>IF(ISNUMBER(EI6),MID(DDROC2UYG,EI5+1,EI6-EI5-1),MID(DDROC2UYG,EI5+1,LEN(DDROC2UYG)-EI5+1))</f>
        <v>#VALUE!</v>
      </c>
      <c r="EK6" s="220" t="e">
        <f t="shared" si="57"/>
        <v>#VALUE!</v>
      </c>
      <c r="EL6" s="217" t="e">
        <f>SEARCH(",",DDROC3UYG,EL5+1)</f>
        <v>#VALUE!</v>
      </c>
      <c r="EM6" s="217" t="e">
        <f>IF(ISNUMBER(EL6),MID(DDROC3UYG,EL5+1,EL6-EL5-1),MID(DDROC3UYG,EL5+1,LEN(DDROC3UYG)-EL5+1))</f>
        <v>#VALUE!</v>
      </c>
      <c r="EN6" s="218" t="e">
        <f t="shared" si="58"/>
        <v>#VALUE!</v>
      </c>
      <c r="EO6" s="219" t="e">
        <f>SEARCH(",",DDROC4UYG,EO5+1)</f>
        <v>#VALUE!</v>
      </c>
      <c r="EP6" s="219" t="e">
        <f>IF(ISNUMBER(EO6),MID(DDROC4UYG,EO5+1,EO6-EO5-1),MID(DDROC4UYG,EO5+1,LEN(DDROC4UYG)-EO5+1))</f>
        <v>#VALUE!</v>
      </c>
      <c r="EQ6" s="220" t="e">
        <f t="shared" si="59"/>
        <v>#VALUE!</v>
      </c>
      <c r="ER6" s="217" t="e">
        <f>SEARCH(",",DDROC5UYG,ER5+1)</f>
        <v>#VALUE!</v>
      </c>
      <c r="ES6" s="217" t="e">
        <f>IF(ISNUMBER(ER6),MID(DDROC5UYG,ER5+1,ER6-ER5-1),MID(DDROC5UYG,ER5+1,LEN(DDROC5UYG)-ER5+1))</f>
        <v>#VALUE!</v>
      </c>
      <c r="ET6" s="218" t="e">
        <f t="shared" si="60"/>
        <v>#VALUE!</v>
      </c>
      <c r="EU6" s="219" t="e">
        <f>SEARCH(",",DDROC6UYG,EU5+1)</f>
        <v>#VALUE!</v>
      </c>
      <c r="EV6" s="219" t="e">
        <f>IF(ISNUMBER(EU6),MID(DDROC6UYG,EU5+1,EU6-EU5-1),MID(DDROC6UYG,EU5+1,LEN(DDROC6UYG)-EU5+1))</f>
        <v>#VALUE!</v>
      </c>
      <c r="EW6" s="220" t="e">
        <f t="shared" si="61"/>
        <v>#VALUE!</v>
      </c>
      <c r="EX6" s="217" t="e">
        <f>SEARCH(",",DDROC7UYG,EX5+1)</f>
        <v>#VALUE!</v>
      </c>
      <c r="EY6" s="217" t="e">
        <f>IF(ISNUMBER(EX6),MID(DDROC7UYG,EX5+1,EX6-EX5-1),MID(DDROC7UYG,EX5+1,LEN(DDROC7UYG)-EX5+1))</f>
        <v>#VALUE!</v>
      </c>
      <c r="EZ6" s="218" t="e">
        <f t="shared" si="62"/>
        <v>#VALUE!</v>
      </c>
      <c r="FA6" s="219" t="e">
        <f>SEARCH(",",DDROC8UYG,FA5+1)</f>
        <v>#VALUE!</v>
      </c>
      <c r="FB6" s="219" t="e">
        <f>IF(ISNUMBER(FA6),MID(DDROC8UYG,FA5+1,FA6-FA5-1),MID(DDROC8UYG,FA5+1,LEN(DDROC8UYG)-FA5+1))</f>
        <v>#VALUE!</v>
      </c>
      <c r="FC6" s="220" t="e">
        <f t="shared" si="63"/>
        <v>#VALUE!</v>
      </c>
      <c r="FE6" s="225" t="e">
        <f>SEARCH(",",DDROC1LAB,FE5+1)</f>
        <v>#VALUE!</v>
      </c>
      <c r="FF6" s="217" t="e">
        <f>IF(ISNUMBER(FE6),MID(DDROC1LAB,FE5+1,FE6-FE5-1),MID(DDROC1LAB,FE5+1,LEN(DDROC1LAB)-FE5+1))</f>
        <v>#VALUE!</v>
      </c>
      <c r="FG6" s="218" t="e">
        <f t="shared" si="64"/>
        <v>#VALUE!</v>
      </c>
      <c r="FH6" s="219" t="e">
        <f>SEARCH(",",DDROC2LAB,FH5+1)</f>
        <v>#VALUE!</v>
      </c>
      <c r="FI6" s="219" t="e">
        <f>IF(ISNUMBER(FH6),MID(DDROC2LAB,FH5+1,FH6-FH5-1),MID(DDROC2LAB,FH5+1,LEN(DDROC2LAB)-FH5+1))</f>
        <v>#VALUE!</v>
      </c>
      <c r="FJ6" s="220" t="e">
        <f t="shared" si="65"/>
        <v>#VALUE!</v>
      </c>
      <c r="FK6" s="217" t="e">
        <f>SEARCH(",",DDROC3LAB,FK5+1)</f>
        <v>#VALUE!</v>
      </c>
      <c r="FL6" s="217" t="e">
        <f>IF(ISNUMBER(FK6),MID(DDROC3LAB,FK5+1,FK6-FK5-1),MID(DDROC3LAB,FK5+1,LEN(DDROC3LAB)-FK5+1))</f>
        <v>#VALUE!</v>
      </c>
      <c r="FM6" s="218" t="e">
        <f t="shared" si="66"/>
        <v>#VALUE!</v>
      </c>
      <c r="FN6" s="219" t="e">
        <f>SEARCH(",",DDROC4LAB,FN5+1)</f>
        <v>#VALUE!</v>
      </c>
      <c r="FO6" s="219" t="e">
        <f>IF(ISNUMBER(FN6),MID(DDROC4LAB,FN5+1,FN6-FN5-1),MID(DDROC4LAB,FN5+1,LEN(DDROC4LAB)-FN5+1))</f>
        <v>#VALUE!</v>
      </c>
      <c r="FP6" s="220" t="e">
        <f t="shared" si="67"/>
        <v>#VALUE!</v>
      </c>
      <c r="FQ6" s="217" t="e">
        <f>SEARCH(",",DDROC5LAB,FQ5+1)</f>
        <v>#VALUE!</v>
      </c>
      <c r="FR6" s="217" t="e">
        <f>IF(ISNUMBER(FQ6),MID(DDROC5LAB,FQ5+1,FQ6-FQ5-1),MID(DDROC5LAB,FQ5+1,LEN(DDROC5LAB)-FQ5+1))</f>
        <v>#VALUE!</v>
      </c>
      <c r="FS6" s="218" t="e">
        <f t="shared" si="68"/>
        <v>#VALUE!</v>
      </c>
      <c r="FT6" s="219" t="e">
        <f>SEARCH(",",DDROC6LAB,FT5+1)</f>
        <v>#VALUE!</v>
      </c>
      <c r="FU6" s="219" t="e">
        <f>IF(ISNUMBER(FT6),MID(DDROC6LAB,FT5+1,FT6-FT5-1),MID(DDROC6LAB,FT5+1,LEN(DDROC6LAB)-FT5+1))</f>
        <v>#VALUE!</v>
      </c>
      <c r="FV6" s="220" t="e">
        <f t="shared" si="69"/>
        <v>#VALUE!</v>
      </c>
      <c r="FW6" s="217" t="e">
        <f>SEARCH(",",DDROC7LAB,FW5+1)</f>
        <v>#VALUE!</v>
      </c>
      <c r="FX6" s="217" t="e">
        <f>IF(ISNUMBER(FW6),MID(DDROC7LAB,FW5+1,FW6-FW5-1),MID(DDROC7LAB,FW5+1,LEN(DDROC7LAB)-FW5+1))</f>
        <v>#VALUE!</v>
      </c>
      <c r="FY6" s="218" t="e">
        <f t="shared" si="70"/>
        <v>#VALUE!</v>
      </c>
      <c r="FZ6" s="219" t="e">
        <f>SEARCH(",",DDROC8LAB,FZ5+1)</f>
        <v>#VALUE!</v>
      </c>
      <c r="GA6" s="219" t="e">
        <f>IF(ISNUMBER(FZ6),MID(DDROC8LAB,FZ5+1,FZ6-FZ5-1),MID(DDROC8LAB,FZ5+1,LEN(DDROC8LAB)-FZ5+1))</f>
        <v>#VALUE!</v>
      </c>
      <c r="GB6" s="220" t="e">
        <f t="shared" si="71"/>
        <v>#VALUE!</v>
      </c>
      <c r="GD6" s="225" t="e">
        <f>SEARCH(",",DDROC1ALAN,GD5+1)</f>
        <v>#VALUE!</v>
      </c>
      <c r="GE6" s="217" t="e">
        <f>IF(ISNUMBER(GD6),MID(DDROC1ALAN,GD5+1,GD6-GD5-1),MID(DDROC1ALAN,GD5+1,LEN(DDROC1ALAN)-GD5+1))</f>
        <v>#VALUE!</v>
      </c>
      <c r="GF6" s="218" t="e">
        <f t="shared" si="72"/>
        <v>#VALUE!</v>
      </c>
      <c r="GG6" s="219" t="e">
        <f>SEARCH(",",DDROC2ALAN,GG5+1)</f>
        <v>#VALUE!</v>
      </c>
      <c r="GH6" s="219" t="e">
        <f>IF(ISNUMBER(GG6),MID(DDROC2ALAN,GG5+1,GG6-GG5-1),MID(DDROC2ALAN,GG5+1,LEN(DDROC2ALAN)-GG5+1))</f>
        <v>#VALUE!</v>
      </c>
      <c r="GI6" s="220" t="e">
        <f t="shared" si="73"/>
        <v>#VALUE!</v>
      </c>
      <c r="GJ6" s="217" t="e">
        <f>SEARCH(",",DDROC3ALAN,GJ5+1)</f>
        <v>#VALUE!</v>
      </c>
      <c r="GK6" s="217" t="e">
        <f>IF(ISNUMBER(GJ6),MID(DDROC3ALAN,GJ5+1,GJ6-GJ5-1),MID(DDROC3ALAN,GJ5+1,LEN(DDROC3ALAN)-GJ5+1))</f>
        <v>#VALUE!</v>
      </c>
      <c r="GL6" s="218" t="e">
        <f t="shared" si="74"/>
        <v>#VALUE!</v>
      </c>
      <c r="GM6" s="219" t="e">
        <f>SEARCH(",",DDROC4ALAN,GM5+1)</f>
        <v>#VALUE!</v>
      </c>
      <c r="GN6" s="219" t="e">
        <f>IF(ISNUMBER(GM6),MID(DDROC4ALAN,GM5+1,GM6-GM5-1),MID(DDROC4ALAN,GM5+1,LEN(DDROC4ALAN)-GM5+1))</f>
        <v>#VALUE!</v>
      </c>
      <c r="GO6" s="220" t="e">
        <f t="shared" si="75"/>
        <v>#VALUE!</v>
      </c>
      <c r="GP6" s="217" t="e">
        <f>SEARCH(",",DDROC5ALAN,GP5+1)</f>
        <v>#VALUE!</v>
      </c>
      <c r="GQ6" s="217" t="e">
        <f>IF(ISNUMBER(GP6),MID(DDROC5ALAN,GP5+1,GP6-GP5-1),MID(DDROC5ALAN,GP5+1,LEN(DDROC5ALAN)-GP5+1))</f>
        <v>#VALUE!</v>
      </c>
      <c r="GR6" s="218" t="e">
        <f t="shared" si="76"/>
        <v>#VALUE!</v>
      </c>
      <c r="GS6" s="219" t="e">
        <f>SEARCH(",",DDROC6ALAN,GS5+1)</f>
        <v>#VALUE!</v>
      </c>
      <c r="GT6" s="219" t="e">
        <f>IF(ISNUMBER(GS6),MID(DDROC6ALAN,GS5+1,GS6-GS5-1),MID(DDROC6ALAN,GS5+1,LEN(DDROC6ALAN)-GS5+1))</f>
        <v>#VALUE!</v>
      </c>
      <c r="GU6" s="220" t="e">
        <f t="shared" si="77"/>
        <v>#VALUE!</v>
      </c>
      <c r="GV6" s="217" t="e">
        <f>SEARCH(",",DDROC7ALAN,GV5+1)</f>
        <v>#VALUE!</v>
      </c>
      <c r="GW6" s="217" t="e">
        <f>IF(ISNUMBER(GV6),MID(DDROC7ALAN,GV5+1,GV6-GV5-1),MID(DDROC7ALAN,GV5+1,LEN(DDROC7ALAN)-GV5+1))</f>
        <v>#VALUE!</v>
      </c>
      <c r="GX6" s="218" t="e">
        <f t="shared" si="78"/>
        <v>#VALUE!</v>
      </c>
      <c r="GY6" s="219" t="e">
        <f>SEARCH(",",DDROC8ALAN,GY5+1)</f>
        <v>#VALUE!</v>
      </c>
      <c r="GZ6" s="219" t="e">
        <f>IF(ISNUMBER(GY6),MID(DDROC8ALAN,GY5+1,GY6-GY5-1),MID(DDROC8ALAN,GY5+1,LEN(DDROC8ALAN)-GY5+1))</f>
        <v>#VALUE!</v>
      </c>
      <c r="HA6" s="220" t="e">
        <f t="shared" si="79"/>
        <v>#VALUE!</v>
      </c>
      <c r="HC6" s="225" t="e">
        <f>SEARCH(",",DDROC1SUN,HC5+1)</f>
        <v>#VALUE!</v>
      </c>
      <c r="HD6" s="217" t="e">
        <f>IF(ISNUMBER(HC6),MID(DDROC1SUN,HC5+1,HC6-HC5-1),MID(DDROC1SUN,HC5+1,LEN(DDROC1SUN)-HC5+1))</f>
        <v>#VALUE!</v>
      </c>
      <c r="HE6" s="218" t="e">
        <f t="shared" si="80"/>
        <v>#VALUE!</v>
      </c>
      <c r="HF6" s="219" t="e">
        <f>SEARCH(",",DDROC2SUN,HF5+1)</f>
        <v>#VALUE!</v>
      </c>
      <c r="HG6" s="219" t="e">
        <f>IF(ISNUMBER(HF6),MID(DDROC2SUN,HF5+1,HF6-HF5-1),MID(DDROC2SUN,HF5+1,LEN(DDROC2SUN)-HF5+1))</f>
        <v>#VALUE!</v>
      </c>
      <c r="HH6" s="220" t="e">
        <f t="shared" si="81"/>
        <v>#VALUE!</v>
      </c>
      <c r="HI6" s="217" t="e">
        <f>SEARCH(",",DDROC3SUN,HI5+1)</f>
        <v>#VALUE!</v>
      </c>
      <c r="HJ6" s="217" t="e">
        <f>IF(ISNUMBER(HI6),MID(DDROC3SUN,HI5+1,HI6-HI5-1),MID(DDROC3SUN,HI5+1,LEN(DDROC3SUN)-HI5+1))</f>
        <v>#VALUE!</v>
      </c>
      <c r="HK6" s="218" t="e">
        <f t="shared" si="82"/>
        <v>#VALUE!</v>
      </c>
      <c r="HL6" s="219" t="e">
        <f>SEARCH(",",DDROC4SUN,HL5+1)</f>
        <v>#VALUE!</v>
      </c>
      <c r="HM6" s="219" t="e">
        <f>IF(ISNUMBER(HL6),MID(DDROC4SUN,HL5+1,HL6-HL5-1),MID(DDROC4SUN,HL5+1,LEN(DDROC4SUN)-HL5+1))</f>
        <v>#VALUE!</v>
      </c>
      <c r="HN6" s="220" t="e">
        <f t="shared" si="83"/>
        <v>#VALUE!</v>
      </c>
      <c r="HO6" s="217" t="e">
        <f>SEARCH(",",DDROC5SUN,HO5+1)</f>
        <v>#VALUE!</v>
      </c>
      <c r="HP6" s="217" t="e">
        <f>IF(ISNUMBER(HO6),MID(DDROC5SUN,HO5+1,HO6-HO5-1),MID(DDROC5SUN,HO5+1,LEN(DDROC5SUN)-HO5+1))</f>
        <v>#VALUE!</v>
      </c>
      <c r="HQ6" s="218" t="e">
        <f t="shared" si="84"/>
        <v>#VALUE!</v>
      </c>
      <c r="HR6" s="219" t="e">
        <f>SEARCH(",",DDROC6SUN,HR5+1)</f>
        <v>#VALUE!</v>
      </c>
      <c r="HS6" s="219" t="e">
        <f>IF(ISNUMBER(HR6),MID(DDROC6SUN,HR5+1,HR6-HR5-1),MID(DDROC6SUN,HR5+1,LEN(DDROC6SUN)-HR5+1))</f>
        <v>#VALUE!</v>
      </c>
      <c r="HT6" s="220" t="e">
        <f t="shared" si="85"/>
        <v>#VALUE!</v>
      </c>
      <c r="HU6" s="217" t="e">
        <f>SEARCH(",",DDROC7SUN,HU5+1)</f>
        <v>#VALUE!</v>
      </c>
      <c r="HV6" s="217" t="e">
        <f>IF(ISNUMBER(HU6),MID(DDROC7SUN,HU5+1,HU6-HU5-1),MID(DDROC7SUN,HU5+1,LEN(DDROC7SUN)-HU5+1))</f>
        <v>#VALUE!</v>
      </c>
      <c r="HW6" s="218" t="e">
        <f t="shared" si="86"/>
        <v>#VALUE!</v>
      </c>
      <c r="HX6" s="219" t="e">
        <f>SEARCH(",",DDROC8SUN,HX5+1)</f>
        <v>#VALUE!</v>
      </c>
      <c r="HY6" s="219" t="e">
        <f>IF(ISNUMBER(HX6),MID(DDROC8SUN,HX5+1,HX6-HX5-1),MID(DDROC8SUN,HX5+1,LEN(DDROC8SUN)-HX5+1))</f>
        <v>#VALUE!</v>
      </c>
      <c r="HZ6" s="220" t="e">
        <f t="shared" si="87"/>
        <v>#VALUE!</v>
      </c>
      <c r="IB6" s="225" t="e">
        <f>SEARCH(",",DDROC1PRO,IB5+1)</f>
        <v>#VALUE!</v>
      </c>
      <c r="IC6" s="217" t="e">
        <f>IF(ISNUMBER(IB6),MID(DDROC1PRO,IB5+1,IB6-IB5-1),MID(DDROC1PRO,IB5+1,LEN(DDROC1PRO)-IB5+1))</f>
        <v>#VALUE!</v>
      </c>
      <c r="ID6" s="218" t="e">
        <f t="shared" si="88"/>
        <v>#VALUE!</v>
      </c>
      <c r="IE6" s="219" t="e">
        <f>SEARCH(",",DDROC2PRO,IE5+1)</f>
        <v>#VALUE!</v>
      </c>
      <c r="IF6" s="219" t="e">
        <f>IF(ISNUMBER(IE6),MID(DDROC2PRO,IE5+1,IE6-IE5-1),MID(DDROC2PRO,IE5+1,LEN(DDROC2PRO)-IE5+1))</f>
        <v>#VALUE!</v>
      </c>
      <c r="IG6" s="220" t="e">
        <f t="shared" si="89"/>
        <v>#VALUE!</v>
      </c>
      <c r="IH6" s="217" t="e">
        <f>SEARCH(",",DDROC3PRO,IH5+1)</f>
        <v>#VALUE!</v>
      </c>
      <c r="II6" s="217" t="e">
        <f>IF(ISNUMBER(IH6),MID(DDROC3PRO,IH5+1,IH6-IH5-1),MID(DDROC3PRO,IH5+1,LEN(DDROC3PRO)-IH5+1))</f>
        <v>#VALUE!</v>
      </c>
      <c r="IJ6" s="218" t="e">
        <f t="shared" si="90"/>
        <v>#VALUE!</v>
      </c>
      <c r="IK6" s="219" t="e">
        <f>SEARCH(",",DDROC4PRO,IK5+1)</f>
        <v>#VALUE!</v>
      </c>
      <c r="IL6" s="219" t="e">
        <f>IF(ISNUMBER(IK6),MID(DDROC4PRO,IK5+1,IK6-IK5-1),MID(DDROC4PRO,IK5+1,LEN(DDROC4PRO)-IK5+1))</f>
        <v>#VALUE!</v>
      </c>
      <c r="IM6" s="220" t="e">
        <f t="shared" si="91"/>
        <v>#VALUE!</v>
      </c>
      <c r="IN6" s="217" t="e">
        <f>SEARCH(",",DDROC5PRO,IN5+1)</f>
        <v>#VALUE!</v>
      </c>
      <c r="IO6" s="217" t="e">
        <f>IF(ISNUMBER(IN6),MID(DDROC5PRO,IN5+1,IN6-IN5-1),MID(DDROC5PRO,IN5+1,LEN(DDROC5PRO)-IN5+1))</f>
        <v>#VALUE!</v>
      </c>
      <c r="IP6" s="218" t="e">
        <f t="shared" si="92"/>
        <v>#VALUE!</v>
      </c>
      <c r="IQ6" s="219" t="e">
        <f>SEARCH(",",DDROC6PRO,IQ5+1)</f>
        <v>#VALUE!</v>
      </c>
      <c r="IR6" s="219" t="e">
        <f>IF(ISNUMBER(IQ6),MID(DDROC6PRO,IQ5+1,IQ6-IQ5-1),MID(DDROC6PRO,IQ5+1,LEN(DDROC6PRO)-IQ5+1))</f>
        <v>#VALUE!</v>
      </c>
      <c r="IS6" s="220" t="e">
        <f t="shared" si="93"/>
        <v>#VALUE!</v>
      </c>
      <c r="IT6" s="217" t="e">
        <f>SEARCH(",",DDROC7PRO,IT5+1)</f>
        <v>#VALUE!</v>
      </c>
      <c r="IU6" s="217" t="e">
        <f>IF(ISNUMBER(IT6),MID(DDROC7PRO,IT5+1,IT6-IT5-1),MID(DDROC7PRO,IT5+1,LEN(DDROC7PRO)-IT5+1))</f>
        <v>#VALUE!</v>
      </c>
      <c r="IV6" s="218" t="e">
        <f t="shared" si="94"/>
        <v>#VALUE!</v>
      </c>
      <c r="IW6" s="219" t="e">
        <f>SEARCH(",",DDROC8PRO,IW5+1)</f>
        <v>#VALUE!</v>
      </c>
      <c r="IX6" s="219" t="e">
        <f>IF(ISNUMBER(IW6),MID(DDROC8PRO,IW5+1,IW6-IW5-1),MID(DDROC8PRO,IW5+1,LEN(DDROC8PRO)-IW5+1))</f>
        <v>#VALUE!</v>
      </c>
      <c r="IY6" s="220" t="e">
        <f t="shared" si="95"/>
        <v>#VALUE!</v>
      </c>
    </row>
    <row r="7" spans="1:259" ht="15.75" x14ac:dyDescent="0.25">
      <c r="A7" s="200" t="s">
        <v>173</v>
      </c>
      <c r="B7" s="200"/>
      <c r="C7" s="200"/>
      <c r="D7" s="200"/>
      <c r="E7" s="200"/>
      <c r="F7" s="200"/>
      <c r="G7" s="200"/>
      <c r="H7" s="200"/>
      <c r="I7" s="200"/>
      <c r="L7" s="211" t="e">
        <f>SEARCH(",",DDROC1AS1,L6+1)</f>
        <v>#VALUE!</v>
      </c>
      <c r="M7" s="211" t="e">
        <f t="shared" si="96"/>
        <v>#VALUE!</v>
      </c>
      <c r="N7" s="211" t="e">
        <f t="shared" si="0"/>
        <v>#VALUE!</v>
      </c>
      <c r="O7" s="212" t="e">
        <f t="shared" si="1"/>
        <v>#VALUE!</v>
      </c>
      <c r="P7" s="213" t="e">
        <f t="shared" si="97"/>
        <v>#VALUE!</v>
      </c>
      <c r="Q7" s="213" t="e">
        <f t="shared" si="98"/>
        <v>#VALUE!</v>
      </c>
      <c r="R7" s="213" t="e">
        <f t="shared" si="2"/>
        <v>#VALUE!</v>
      </c>
      <c r="S7" s="214" t="e">
        <f t="shared" si="3"/>
        <v>#VALUE!</v>
      </c>
      <c r="T7" s="211" t="e">
        <f t="shared" si="99"/>
        <v>#VALUE!</v>
      </c>
      <c r="U7" s="211" t="e">
        <f t="shared" si="100"/>
        <v>#VALUE!</v>
      </c>
      <c r="V7" s="211" t="e">
        <f t="shared" si="4"/>
        <v>#VALUE!</v>
      </c>
      <c r="W7" s="212" t="e">
        <f t="shared" si="5"/>
        <v>#VALUE!</v>
      </c>
      <c r="X7" s="213" t="e">
        <f t="shared" si="101"/>
        <v>#VALUE!</v>
      </c>
      <c r="Y7" s="213" t="e">
        <f t="shared" si="102"/>
        <v>#VALUE!</v>
      </c>
      <c r="Z7" s="213" t="e">
        <f t="shared" si="6"/>
        <v>#VALUE!</v>
      </c>
      <c r="AA7" s="214" t="e">
        <f t="shared" si="7"/>
        <v>#VALUE!</v>
      </c>
      <c r="AB7" s="211" t="e">
        <f t="shared" si="103"/>
        <v>#VALUE!</v>
      </c>
      <c r="AC7" s="211" t="e">
        <f t="shared" si="104"/>
        <v>#VALUE!</v>
      </c>
      <c r="AD7" s="211" t="e">
        <f t="shared" si="8"/>
        <v>#VALUE!</v>
      </c>
      <c r="AE7" s="212" t="e">
        <f t="shared" si="9"/>
        <v>#VALUE!</v>
      </c>
      <c r="AF7" s="213" t="e">
        <f t="shared" si="105"/>
        <v>#VALUE!</v>
      </c>
      <c r="AG7" s="213" t="e">
        <f t="shared" si="106"/>
        <v>#VALUE!</v>
      </c>
      <c r="AH7" s="213" t="e">
        <f t="shared" si="10"/>
        <v>#VALUE!</v>
      </c>
      <c r="AI7" s="214" t="e">
        <f t="shared" si="11"/>
        <v>#VALUE!</v>
      </c>
      <c r="AJ7" s="215" t="e">
        <f t="shared" si="107"/>
        <v>#VALUE!</v>
      </c>
      <c r="AK7" s="215" t="e">
        <f t="shared" si="108"/>
        <v>#VALUE!</v>
      </c>
      <c r="AL7" s="215" t="e">
        <f t="shared" si="12"/>
        <v>#VALUE!</v>
      </c>
      <c r="AM7" s="216" t="e">
        <f t="shared" si="13"/>
        <v>#VALUE!</v>
      </c>
      <c r="AN7" s="213" t="e">
        <f t="shared" si="109"/>
        <v>#VALUE!</v>
      </c>
      <c r="AO7" s="213" t="e">
        <f t="shared" si="110"/>
        <v>#VALUE!</v>
      </c>
      <c r="AP7" s="213" t="e">
        <f t="shared" si="14"/>
        <v>#VALUE!</v>
      </c>
      <c r="AQ7" s="214" t="e">
        <f t="shared" si="15"/>
        <v>#VALUE!</v>
      </c>
      <c r="AS7" s="211" t="e">
        <f t="shared" si="111"/>
        <v>#VALUE!</v>
      </c>
      <c r="AT7" s="211" t="e">
        <f t="shared" si="112"/>
        <v>#VALUE!</v>
      </c>
      <c r="AU7" s="211" t="e">
        <f t="shared" si="16"/>
        <v>#VALUE!</v>
      </c>
      <c r="AV7" s="212" t="e">
        <f t="shared" si="17"/>
        <v>#VALUE!</v>
      </c>
      <c r="AW7" s="213" t="e">
        <f t="shared" si="113"/>
        <v>#VALUE!</v>
      </c>
      <c r="AX7" s="213" t="e">
        <f t="shared" si="114"/>
        <v>#VALUE!</v>
      </c>
      <c r="AY7" s="213" t="e">
        <f t="shared" si="18"/>
        <v>#VALUE!</v>
      </c>
      <c r="AZ7" s="214" t="e">
        <f t="shared" si="19"/>
        <v>#VALUE!</v>
      </c>
      <c r="BA7" s="211" t="e">
        <f t="shared" si="115"/>
        <v>#VALUE!</v>
      </c>
      <c r="BB7" s="211" t="e">
        <f t="shared" si="116"/>
        <v>#VALUE!</v>
      </c>
      <c r="BC7" s="211" t="e">
        <f t="shared" si="20"/>
        <v>#VALUE!</v>
      </c>
      <c r="BD7" s="212" t="e">
        <f t="shared" si="21"/>
        <v>#VALUE!</v>
      </c>
      <c r="BE7" s="213" t="e">
        <f t="shared" si="117"/>
        <v>#VALUE!</v>
      </c>
      <c r="BF7" s="213" t="e">
        <f t="shared" si="118"/>
        <v>#VALUE!</v>
      </c>
      <c r="BG7" s="213" t="e">
        <f t="shared" si="22"/>
        <v>#VALUE!</v>
      </c>
      <c r="BH7" s="214" t="e">
        <f t="shared" si="23"/>
        <v>#VALUE!</v>
      </c>
      <c r="BI7" s="211" t="e">
        <f t="shared" si="119"/>
        <v>#VALUE!</v>
      </c>
      <c r="BJ7" s="211" t="e">
        <f t="shared" si="120"/>
        <v>#VALUE!</v>
      </c>
      <c r="BK7" s="211" t="e">
        <f t="shared" si="24"/>
        <v>#VALUE!</v>
      </c>
      <c r="BL7" s="212" t="e">
        <f t="shared" si="25"/>
        <v>#VALUE!</v>
      </c>
      <c r="BM7" s="213" t="e">
        <f t="shared" si="121"/>
        <v>#VALUE!</v>
      </c>
      <c r="BN7" s="213" t="e">
        <f t="shared" si="122"/>
        <v>#VALUE!</v>
      </c>
      <c r="BO7" s="213" t="e">
        <f t="shared" si="26"/>
        <v>#VALUE!</v>
      </c>
      <c r="BP7" s="214" t="e">
        <f t="shared" si="27"/>
        <v>#VALUE!</v>
      </c>
      <c r="BQ7" s="211" t="e">
        <f t="shared" si="123"/>
        <v>#VALUE!</v>
      </c>
      <c r="BR7" s="211" t="e">
        <f t="shared" si="124"/>
        <v>#VALUE!</v>
      </c>
      <c r="BS7" s="211" t="e">
        <f t="shared" si="28"/>
        <v>#VALUE!</v>
      </c>
      <c r="BT7" s="212" t="e">
        <f t="shared" si="29"/>
        <v>#VALUE!</v>
      </c>
      <c r="BU7" s="213" t="e">
        <f t="shared" si="125"/>
        <v>#VALUE!</v>
      </c>
      <c r="BV7" s="213" t="e">
        <f t="shared" si="126"/>
        <v>#VALUE!</v>
      </c>
      <c r="BW7" s="213" t="e">
        <f t="shared" si="30"/>
        <v>#VALUE!</v>
      </c>
      <c r="BX7" s="214" t="e">
        <f t="shared" si="31"/>
        <v>#VALUE!</v>
      </c>
      <c r="BZ7" s="211" t="e">
        <f t="shared" si="127"/>
        <v>#VALUE!</v>
      </c>
      <c r="CA7" s="211" t="e">
        <f t="shared" si="128"/>
        <v>#VALUE!</v>
      </c>
      <c r="CB7" s="211" t="e">
        <f t="shared" si="32"/>
        <v>#VALUE!</v>
      </c>
      <c r="CC7" s="212" t="e">
        <f t="shared" si="33"/>
        <v>#VALUE!</v>
      </c>
      <c r="CD7" s="213" t="e">
        <f t="shared" si="129"/>
        <v>#VALUE!</v>
      </c>
      <c r="CE7" s="213" t="e">
        <f t="shared" si="130"/>
        <v>#VALUE!</v>
      </c>
      <c r="CF7" s="213" t="e">
        <f t="shared" si="34"/>
        <v>#VALUE!</v>
      </c>
      <c r="CG7" s="214" t="e">
        <f t="shared" si="35"/>
        <v>#VALUE!</v>
      </c>
      <c r="CH7" s="211" t="e">
        <f t="shared" si="131"/>
        <v>#VALUE!</v>
      </c>
      <c r="CI7" s="211" t="e">
        <f t="shared" si="132"/>
        <v>#VALUE!</v>
      </c>
      <c r="CJ7" s="211" t="e">
        <f t="shared" si="36"/>
        <v>#VALUE!</v>
      </c>
      <c r="CK7" s="212" t="e">
        <f t="shared" si="37"/>
        <v>#VALUE!</v>
      </c>
      <c r="CL7" s="213" t="e">
        <f t="shared" si="133"/>
        <v>#VALUE!</v>
      </c>
      <c r="CM7" s="213" t="e">
        <f t="shared" si="134"/>
        <v>#VALUE!</v>
      </c>
      <c r="CN7" s="213" t="e">
        <f t="shared" si="38"/>
        <v>#VALUE!</v>
      </c>
      <c r="CO7" s="214" t="e">
        <f t="shared" si="39"/>
        <v>#VALUE!</v>
      </c>
      <c r="CP7" s="211" t="e">
        <f t="shared" si="135"/>
        <v>#VALUE!</v>
      </c>
      <c r="CQ7" s="211" t="e">
        <f t="shared" si="136"/>
        <v>#VALUE!</v>
      </c>
      <c r="CR7" s="211" t="e">
        <f t="shared" si="40"/>
        <v>#VALUE!</v>
      </c>
      <c r="CS7" s="212" t="e">
        <f t="shared" si="41"/>
        <v>#VALUE!</v>
      </c>
      <c r="CT7" s="213" t="e">
        <f t="shared" si="137"/>
        <v>#VALUE!</v>
      </c>
      <c r="CU7" s="213" t="e">
        <f t="shared" si="138"/>
        <v>#VALUE!</v>
      </c>
      <c r="CV7" s="213" t="e">
        <f t="shared" si="42"/>
        <v>#VALUE!</v>
      </c>
      <c r="CW7" s="214" t="e">
        <f t="shared" si="43"/>
        <v>#VALUE!</v>
      </c>
      <c r="CX7" s="211" t="e">
        <f t="shared" si="139"/>
        <v>#VALUE!</v>
      </c>
      <c r="CY7" s="211" t="e">
        <f t="shared" si="140"/>
        <v>#VALUE!</v>
      </c>
      <c r="CZ7" s="211" t="e">
        <f t="shared" si="44"/>
        <v>#VALUE!</v>
      </c>
      <c r="DA7" s="212" t="e">
        <f t="shared" si="45"/>
        <v>#VALUE!</v>
      </c>
      <c r="DB7" s="213" t="e">
        <f t="shared" si="141"/>
        <v>#VALUE!</v>
      </c>
      <c r="DC7" s="213" t="e">
        <f t="shared" si="142"/>
        <v>#VALUE!</v>
      </c>
      <c r="DD7" s="213" t="e">
        <f t="shared" si="46"/>
        <v>#VALUE!</v>
      </c>
      <c r="DE7" s="214" t="e">
        <f t="shared" si="47"/>
        <v>#VALUE!</v>
      </c>
      <c r="DG7" s="225" t="e">
        <f t="shared" si="143"/>
        <v>#VALUE!</v>
      </c>
      <c r="DH7" s="217" t="e">
        <f t="shared" si="144"/>
        <v>#VALUE!</v>
      </c>
      <c r="DI7" s="218" t="e">
        <f t="shared" si="48"/>
        <v>#VALUE!</v>
      </c>
      <c r="DJ7" s="219" t="e">
        <f t="shared" si="145"/>
        <v>#VALUE!</v>
      </c>
      <c r="DK7" s="219" t="e">
        <f t="shared" si="146"/>
        <v>#VALUE!</v>
      </c>
      <c r="DL7" s="220" t="e">
        <f t="shared" si="49"/>
        <v>#VALUE!</v>
      </c>
      <c r="DM7" s="217" t="e">
        <f t="shared" si="147"/>
        <v>#VALUE!</v>
      </c>
      <c r="DN7" s="217" t="e">
        <f t="shared" si="148"/>
        <v>#VALUE!</v>
      </c>
      <c r="DO7" s="218" t="e">
        <f t="shared" si="50"/>
        <v>#VALUE!</v>
      </c>
      <c r="DP7" s="219" t="e">
        <f t="shared" si="149"/>
        <v>#VALUE!</v>
      </c>
      <c r="DQ7" s="219" t="e">
        <f t="shared" si="150"/>
        <v>#VALUE!</v>
      </c>
      <c r="DR7" s="220" t="e">
        <f t="shared" si="51"/>
        <v>#VALUE!</v>
      </c>
      <c r="DS7" s="217" t="e">
        <f t="shared" si="151"/>
        <v>#VALUE!</v>
      </c>
      <c r="DT7" s="217" t="e">
        <f t="shared" si="152"/>
        <v>#VALUE!</v>
      </c>
      <c r="DU7" s="218" t="e">
        <f t="shared" si="52"/>
        <v>#VALUE!</v>
      </c>
      <c r="DV7" s="219" t="e">
        <f t="shared" si="153"/>
        <v>#VALUE!</v>
      </c>
      <c r="DW7" s="219" t="e">
        <f t="shared" si="154"/>
        <v>#VALUE!</v>
      </c>
      <c r="DX7" s="220" t="e">
        <f t="shared" si="53"/>
        <v>#VALUE!</v>
      </c>
      <c r="DY7" s="217" t="e">
        <f t="shared" si="155"/>
        <v>#VALUE!</v>
      </c>
      <c r="DZ7" s="217" t="e">
        <f t="shared" si="156"/>
        <v>#VALUE!</v>
      </c>
      <c r="EA7" s="218" t="e">
        <f t="shared" si="54"/>
        <v>#VALUE!</v>
      </c>
      <c r="EB7" s="219" t="e">
        <f t="shared" si="157"/>
        <v>#VALUE!</v>
      </c>
      <c r="EC7" s="219" t="e">
        <f t="shared" si="158"/>
        <v>#VALUE!</v>
      </c>
      <c r="ED7" s="220" t="e">
        <f t="shared" si="55"/>
        <v>#VALUE!</v>
      </c>
      <c r="EF7" s="225" t="e">
        <f t="shared" si="159"/>
        <v>#VALUE!</v>
      </c>
      <c r="EG7" s="217" t="e">
        <f t="shared" si="160"/>
        <v>#VALUE!</v>
      </c>
      <c r="EH7" s="218" t="e">
        <f t="shared" si="56"/>
        <v>#VALUE!</v>
      </c>
      <c r="EI7" s="219" t="e">
        <f t="shared" si="161"/>
        <v>#VALUE!</v>
      </c>
      <c r="EJ7" s="219" t="e">
        <f t="shared" si="162"/>
        <v>#VALUE!</v>
      </c>
      <c r="EK7" s="220" t="e">
        <f t="shared" si="57"/>
        <v>#VALUE!</v>
      </c>
      <c r="EL7" s="217" t="e">
        <f t="shared" si="163"/>
        <v>#VALUE!</v>
      </c>
      <c r="EM7" s="217" t="e">
        <f t="shared" si="164"/>
        <v>#VALUE!</v>
      </c>
      <c r="EN7" s="218" t="e">
        <f t="shared" si="58"/>
        <v>#VALUE!</v>
      </c>
      <c r="EO7" s="219" t="e">
        <f t="shared" si="165"/>
        <v>#VALUE!</v>
      </c>
      <c r="EP7" s="219" t="e">
        <f t="shared" si="166"/>
        <v>#VALUE!</v>
      </c>
      <c r="EQ7" s="220" t="e">
        <f t="shared" si="59"/>
        <v>#VALUE!</v>
      </c>
      <c r="ER7" s="217" t="e">
        <f t="shared" si="167"/>
        <v>#VALUE!</v>
      </c>
      <c r="ES7" s="217" t="e">
        <f t="shared" si="168"/>
        <v>#VALUE!</v>
      </c>
      <c r="ET7" s="218" t="e">
        <f t="shared" si="60"/>
        <v>#VALUE!</v>
      </c>
      <c r="EU7" s="219" t="e">
        <f t="shared" si="169"/>
        <v>#VALUE!</v>
      </c>
      <c r="EV7" s="219" t="e">
        <f t="shared" si="170"/>
        <v>#VALUE!</v>
      </c>
      <c r="EW7" s="220" t="e">
        <f t="shared" si="61"/>
        <v>#VALUE!</v>
      </c>
      <c r="EX7" s="217" t="e">
        <f t="shared" si="171"/>
        <v>#VALUE!</v>
      </c>
      <c r="EY7" s="217" t="e">
        <f t="shared" si="172"/>
        <v>#VALUE!</v>
      </c>
      <c r="EZ7" s="218" t="e">
        <f t="shared" si="62"/>
        <v>#VALUE!</v>
      </c>
      <c r="FA7" s="219" t="e">
        <f t="shared" si="173"/>
        <v>#VALUE!</v>
      </c>
      <c r="FB7" s="219" t="e">
        <f t="shared" si="174"/>
        <v>#VALUE!</v>
      </c>
      <c r="FC7" s="220" t="e">
        <f t="shared" si="63"/>
        <v>#VALUE!</v>
      </c>
      <c r="FE7" s="225" t="e">
        <f t="shared" si="175"/>
        <v>#VALUE!</v>
      </c>
      <c r="FF7" s="217" t="e">
        <f t="shared" si="176"/>
        <v>#VALUE!</v>
      </c>
      <c r="FG7" s="218" t="e">
        <f t="shared" si="64"/>
        <v>#VALUE!</v>
      </c>
      <c r="FH7" s="219" t="e">
        <f t="shared" si="177"/>
        <v>#VALUE!</v>
      </c>
      <c r="FI7" s="219" t="e">
        <f t="shared" si="178"/>
        <v>#VALUE!</v>
      </c>
      <c r="FJ7" s="220" t="e">
        <f t="shared" si="65"/>
        <v>#VALUE!</v>
      </c>
      <c r="FK7" s="217" t="e">
        <f t="shared" si="179"/>
        <v>#VALUE!</v>
      </c>
      <c r="FL7" s="217" t="e">
        <f t="shared" si="180"/>
        <v>#VALUE!</v>
      </c>
      <c r="FM7" s="218" t="e">
        <f t="shared" si="66"/>
        <v>#VALUE!</v>
      </c>
      <c r="FN7" s="219" t="e">
        <f t="shared" si="181"/>
        <v>#VALUE!</v>
      </c>
      <c r="FO7" s="219" t="e">
        <f t="shared" si="182"/>
        <v>#VALUE!</v>
      </c>
      <c r="FP7" s="220" t="e">
        <f t="shared" si="67"/>
        <v>#VALUE!</v>
      </c>
      <c r="FQ7" s="217" t="e">
        <f t="shared" si="183"/>
        <v>#VALUE!</v>
      </c>
      <c r="FR7" s="217" t="e">
        <f t="shared" si="184"/>
        <v>#VALUE!</v>
      </c>
      <c r="FS7" s="218" t="e">
        <f t="shared" si="68"/>
        <v>#VALUE!</v>
      </c>
      <c r="FT7" s="219" t="e">
        <f t="shared" si="185"/>
        <v>#VALUE!</v>
      </c>
      <c r="FU7" s="219" t="e">
        <f t="shared" si="186"/>
        <v>#VALUE!</v>
      </c>
      <c r="FV7" s="220" t="e">
        <f t="shared" si="69"/>
        <v>#VALUE!</v>
      </c>
      <c r="FW7" s="217" t="e">
        <f t="shared" si="187"/>
        <v>#VALUE!</v>
      </c>
      <c r="FX7" s="217" t="e">
        <f t="shared" si="188"/>
        <v>#VALUE!</v>
      </c>
      <c r="FY7" s="218" t="e">
        <f t="shared" si="70"/>
        <v>#VALUE!</v>
      </c>
      <c r="FZ7" s="219" t="e">
        <f t="shared" si="189"/>
        <v>#VALUE!</v>
      </c>
      <c r="GA7" s="219" t="e">
        <f t="shared" si="190"/>
        <v>#VALUE!</v>
      </c>
      <c r="GB7" s="220" t="e">
        <f t="shared" si="71"/>
        <v>#VALUE!</v>
      </c>
      <c r="GD7" s="225" t="e">
        <f t="shared" si="191"/>
        <v>#VALUE!</v>
      </c>
      <c r="GE7" s="217" t="e">
        <f t="shared" si="192"/>
        <v>#VALUE!</v>
      </c>
      <c r="GF7" s="218" t="e">
        <f t="shared" si="72"/>
        <v>#VALUE!</v>
      </c>
      <c r="GG7" s="219" t="e">
        <f t="shared" si="193"/>
        <v>#VALUE!</v>
      </c>
      <c r="GH7" s="219" t="e">
        <f t="shared" si="194"/>
        <v>#VALUE!</v>
      </c>
      <c r="GI7" s="220" t="e">
        <f t="shared" si="73"/>
        <v>#VALUE!</v>
      </c>
      <c r="GJ7" s="217" t="e">
        <f t="shared" si="195"/>
        <v>#VALUE!</v>
      </c>
      <c r="GK7" s="217" t="e">
        <f t="shared" si="196"/>
        <v>#VALUE!</v>
      </c>
      <c r="GL7" s="218" t="e">
        <f t="shared" si="74"/>
        <v>#VALUE!</v>
      </c>
      <c r="GM7" s="219" t="e">
        <f t="shared" si="197"/>
        <v>#VALUE!</v>
      </c>
      <c r="GN7" s="219" t="e">
        <f t="shared" si="198"/>
        <v>#VALUE!</v>
      </c>
      <c r="GO7" s="220" t="e">
        <f t="shared" si="75"/>
        <v>#VALUE!</v>
      </c>
      <c r="GP7" s="217" t="e">
        <f t="shared" si="199"/>
        <v>#VALUE!</v>
      </c>
      <c r="GQ7" s="217" t="e">
        <f t="shared" si="200"/>
        <v>#VALUE!</v>
      </c>
      <c r="GR7" s="218" t="e">
        <f t="shared" si="76"/>
        <v>#VALUE!</v>
      </c>
      <c r="GS7" s="219" t="e">
        <f t="shared" si="201"/>
        <v>#VALUE!</v>
      </c>
      <c r="GT7" s="219" t="e">
        <f t="shared" si="202"/>
        <v>#VALUE!</v>
      </c>
      <c r="GU7" s="220" t="e">
        <f t="shared" si="77"/>
        <v>#VALUE!</v>
      </c>
      <c r="GV7" s="217" t="e">
        <f t="shared" si="203"/>
        <v>#VALUE!</v>
      </c>
      <c r="GW7" s="217" t="e">
        <f t="shared" si="204"/>
        <v>#VALUE!</v>
      </c>
      <c r="GX7" s="218" t="e">
        <f t="shared" si="78"/>
        <v>#VALUE!</v>
      </c>
      <c r="GY7" s="219" t="e">
        <f t="shared" si="205"/>
        <v>#VALUE!</v>
      </c>
      <c r="GZ7" s="219" t="e">
        <f t="shared" si="206"/>
        <v>#VALUE!</v>
      </c>
      <c r="HA7" s="220" t="e">
        <f t="shared" si="79"/>
        <v>#VALUE!</v>
      </c>
      <c r="HC7" s="225" t="e">
        <f t="shared" si="207"/>
        <v>#VALUE!</v>
      </c>
      <c r="HD7" s="217" t="e">
        <f t="shared" si="208"/>
        <v>#VALUE!</v>
      </c>
      <c r="HE7" s="218" t="e">
        <f t="shared" si="80"/>
        <v>#VALUE!</v>
      </c>
      <c r="HF7" s="219" t="e">
        <f t="shared" si="209"/>
        <v>#VALUE!</v>
      </c>
      <c r="HG7" s="219" t="e">
        <f t="shared" si="210"/>
        <v>#VALUE!</v>
      </c>
      <c r="HH7" s="220" t="e">
        <f t="shared" si="81"/>
        <v>#VALUE!</v>
      </c>
      <c r="HI7" s="217" t="e">
        <f t="shared" si="211"/>
        <v>#VALUE!</v>
      </c>
      <c r="HJ7" s="217" t="e">
        <f t="shared" si="212"/>
        <v>#VALUE!</v>
      </c>
      <c r="HK7" s="218" t="e">
        <f t="shared" si="82"/>
        <v>#VALUE!</v>
      </c>
      <c r="HL7" s="219" t="e">
        <f t="shared" si="213"/>
        <v>#VALUE!</v>
      </c>
      <c r="HM7" s="219" t="e">
        <f t="shared" si="214"/>
        <v>#VALUE!</v>
      </c>
      <c r="HN7" s="220" t="e">
        <f t="shared" si="83"/>
        <v>#VALUE!</v>
      </c>
      <c r="HO7" s="217" t="e">
        <f t="shared" si="215"/>
        <v>#VALUE!</v>
      </c>
      <c r="HP7" s="217" t="e">
        <f t="shared" si="216"/>
        <v>#VALUE!</v>
      </c>
      <c r="HQ7" s="218" t="e">
        <f t="shared" si="84"/>
        <v>#VALUE!</v>
      </c>
      <c r="HR7" s="219" t="e">
        <f t="shared" si="217"/>
        <v>#VALUE!</v>
      </c>
      <c r="HS7" s="219" t="e">
        <f t="shared" si="218"/>
        <v>#VALUE!</v>
      </c>
      <c r="HT7" s="220" t="e">
        <f t="shared" si="85"/>
        <v>#VALUE!</v>
      </c>
      <c r="HU7" s="217" t="e">
        <f t="shared" si="219"/>
        <v>#VALUE!</v>
      </c>
      <c r="HV7" s="217" t="e">
        <f t="shared" si="220"/>
        <v>#VALUE!</v>
      </c>
      <c r="HW7" s="218" t="e">
        <f t="shared" si="86"/>
        <v>#VALUE!</v>
      </c>
      <c r="HX7" s="219" t="e">
        <f t="shared" si="221"/>
        <v>#VALUE!</v>
      </c>
      <c r="HY7" s="219" t="e">
        <f t="shared" si="222"/>
        <v>#VALUE!</v>
      </c>
      <c r="HZ7" s="220" t="e">
        <f t="shared" si="87"/>
        <v>#VALUE!</v>
      </c>
      <c r="IB7" s="225" t="e">
        <f t="shared" si="223"/>
        <v>#VALUE!</v>
      </c>
      <c r="IC7" s="217" t="e">
        <f t="shared" si="224"/>
        <v>#VALUE!</v>
      </c>
      <c r="ID7" s="218" t="e">
        <f t="shared" si="88"/>
        <v>#VALUE!</v>
      </c>
      <c r="IE7" s="219" t="e">
        <f t="shared" si="225"/>
        <v>#VALUE!</v>
      </c>
      <c r="IF7" s="219" t="e">
        <f t="shared" si="226"/>
        <v>#VALUE!</v>
      </c>
      <c r="IG7" s="220" t="e">
        <f t="shared" si="89"/>
        <v>#VALUE!</v>
      </c>
      <c r="IH7" s="217" t="e">
        <f t="shared" si="227"/>
        <v>#VALUE!</v>
      </c>
      <c r="II7" s="217" t="e">
        <f t="shared" si="228"/>
        <v>#VALUE!</v>
      </c>
      <c r="IJ7" s="218" t="e">
        <f t="shared" si="90"/>
        <v>#VALUE!</v>
      </c>
      <c r="IK7" s="219" t="e">
        <f t="shared" si="229"/>
        <v>#VALUE!</v>
      </c>
      <c r="IL7" s="219" t="e">
        <f t="shared" si="230"/>
        <v>#VALUE!</v>
      </c>
      <c r="IM7" s="220" t="e">
        <f t="shared" si="91"/>
        <v>#VALUE!</v>
      </c>
      <c r="IN7" s="217" t="e">
        <f t="shared" si="231"/>
        <v>#VALUE!</v>
      </c>
      <c r="IO7" s="217" t="e">
        <f t="shared" si="232"/>
        <v>#VALUE!</v>
      </c>
      <c r="IP7" s="218" t="e">
        <f t="shared" si="92"/>
        <v>#VALUE!</v>
      </c>
      <c r="IQ7" s="219" t="e">
        <f t="shared" si="233"/>
        <v>#VALUE!</v>
      </c>
      <c r="IR7" s="219" t="e">
        <f t="shared" si="234"/>
        <v>#VALUE!</v>
      </c>
      <c r="IS7" s="220" t="e">
        <f t="shared" si="93"/>
        <v>#VALUE!</v>
      </c>
      <c r="IT7" s="217" t="e">
        <f t="shared" si="235"/>
        <v>#VALUE!</v>
      </c>
      <c r="IU7" s="217" t="e">
        <f t="shared" si="236"/>
        <v>#VALUE!</v>
      </c>
      <c r="IV7" s="218" t="e">
        <f t="shared" si="94"/>
        <v>#VALUE!</v>
      </c>
      <c r="IW7" s="219" t="e">
        <f t="shared" si="237"/>
        <v>#VALUE!</v>
      </c>
      <c r="IX7" s="219" t="e">
        <f t="shared" si="238"/>
        <v>#VALUE!</v>
      </c>
      <c r="IY7" s="220" t="e">
        <f t="shared" si="95"/>
        <v>#VALUE!</v>
      </c>
    </row>
    <row r="8" spans="1:259" ht="16.5" thickBot="1" x14ac:dyDescent="0.3">
      <c r="A8" s="200" t="s">
        <v>174</v>
      </c>
      <c r="B8" s="200"/>
      <c r="C8" s="200"/>
      <c r="D8" s="200"/>
      <c r="L8" s="211" t="e">
        <f t="shared" ref="L8:L28" si="239">SEARCH(",",DDROC1AS1,L7+1)</f>
        <v>#VALUE!</v>
      </c>
      <c r="M8" s="211" t="e">
        <f t="shared" si="96"/>
        <v>#VALUE!</v>
      </c>
      <c r="N8" s="211" t="e">
        <f t="shared" si="0"/>
        <v>#VALUE!</v>
      </c>
      <c r="O8" s="212" t="e">
        <f t="shared" si="1"/>
        <v>#VALUE!</v>
      </c>
      <c r="P8" s="213" t="e">
        <f t="shared" si="97"/>
        <v>#VALUE!</v>
      </c>
      <c r="Q8" s="213" t="e">
        <f t="shared" si="98"/>
        <v>#VALUE!</v>
      </c>
      <c r="R8" s="213" t="e">
        <f t="shared" si="2"/>
        <v>#VALUE!</v>
      </c>
      <c r="S8" s="214" t="e">
        <f t="shared" si="3"/>
        <v>#VALUE!</v>
      </c>
      <c r="T8" s="211" t="e">
        <f t="shared" si="99"/>
        <v>#VALUE!</v>
      </c>
      <c r="U8" s="211" t="e">
        <f t="shared" si="100"/>
        <v>#VALUE!</v>
      </c>
      <c r="V8" s="211" t="e">
        <f t="shared" si="4"/>
        <v>#VALUE!</v>
      </c>
      <c r="W8" s="212" t="e">
        <f t="shared" si="5"/>
        <v>#VALUE!</v>
      </c>
      <c r="X8" s="213" t="e">
        <f t="shared" si="101"/>
        <v>#VALUE!</v>
      </c>
      <c r="Y8" s="213" t="e">
        <f t="shared" si="102"/>
        <v>#VALUE!</v>
      </c>
      <c r="Z8" s="213" t="e">
        <f t="shared" si="6"/>
        <v>#VALUE!</v>
      </c>
      <c r="AA8" s="214" t="e">
        <f t="shared" si="7"/>
        <v>#VALUE!</v>
      </c>
      <c r="AB8" s="211" t="e">
        <f t="shared" si="103"/>
        <v>#VALUE!</v>
      </c>
      <c r="AC8" s="211" t="e">
        <f t="shared" si="104"/>
        <v>#VALUE!</v>
      </c>
      <c r="AD8" s="211" t="e">
        <f t="shared" si="8"/>
        <v>#VALUE!</v>
      </c>
      <c r="AE8" s="212" t="e">
        <f t="shared" si="9"/>
        <v>#VALUE!</v>
      </c>
      <c r="AF8" s="213" t="e">
        <f t="shared" si="105"/>
        <v>#VALUE!</v>
      </c>
      <c r="AG8" s="213" t="e">
        <f t="shared" si="106"/>
        <v>#VALUE!</v>
      </c>
      <c r="AH8" s="213" t="e">
        <f t="shared" si="10"/>
        <v>#VALUE!</v>
      </c>
      <c r="AI8" s="214" t="e">
        <f t="shared" si="11"/>
        <v>#VALUE!</v>
      </c>
      <c r="AJ8" s="215" t="e">
        <f t="shared" si="107"/>
        <v>#VALUE!</v>
      </c>
      <c r="AK8" s="215" t="e">
        <f t="shared" si="108"/>
        <v>#VALUE!</v>
      </c>
      <c r="AL8" s="215" t="e">
        <f t="shared" si="12"/>
        <v>#VALUE!</v>
      </c>
      <c r="AM8" s="216" t="e">
        <f t="shared" si="13"/>
        <v>#VALUE!</v>
      </c>
      <c r="AN8" s="213" t="e">
        <f t="shared" si="109"/>
        <v>#VALUE!</v>
      </c>
      <c r="AO8" s="213" t="e">
        <f t="shared" si="110"/>
        <v>#VALUE!</v>
      </c>
      <c r="AP8" s="213" t="e">
        <f t="shared" si="14"/>
        <v>#VALUE!</v>
      </c>
      <c r="AQ8" s="214" t="e">
        <f t="shared" si="15"/>
        <v>#VALUE!</v>
      </c>
      <c r="AS8" s="211" t="e">
        <f t="shared" si="111"/>
        <v>#VALUE!</v>
      </c>
      <c r="AT8" s="211" t="e">
        <f t="shared" si="112"/>
        <v>#VALUE!</v>
      </c>
      <c r="AU8" s="211" t="e">
        <f t="shared" si="16"/>
        <v>#VALUE!</v>
      </c>
      <c r="AV8" s="212" t="e">
        <f t="shared" si="17"/>
        <v>#VALUE!</v>
      </c>
      <c r="AW8" s="213" t="e">
        <f t="shared" si="113"/>
        <v>#VALUE!</v>
      </c>
      <c r="AX8" s="213" t="e">
        <f t="shared" si="114"/>
        <v>#VALUE!</v>
      </c>
      <c r="AY8" s="213" t="e">
        <f t="shared" si="18"/>
        <v>#VALUE!</v>
      </c>
      <c r="AZ8" s="214" t="e">
        <f t="shared" si="19"/>
        <v>#VALUE!</v>
      </c>
      <c r="BA8" s="211" t="e">
        <f t="shared" si="115"/>
        <v>#VALUE!</v>
      </c>
      <c r="BB8" s="211" t="e">
        <f t="shared" si="116"/>
        <v>#VALUE!</v>
      </c>
      <c r="BC8" s="211" t="e">
        <f t="shared" si="20"/>
        <v>#VALUE!</v>
      </c>
      <c r="BD8" s="212" t="e">
        <f t="shared" si="21"/>
        <v>#VALUE!</v>
      </c>
      <c r="BE8" s="213" t="e">
        <f t="shared" si="117"/>
        <v>#VALUE!</v>
      </c>
      <c r="BF8" s="213" t="e">
        <f t="shared" si="118"/>
        <v>#VALUE!</v>
      </c>
      <c r="BG8" s="213" t="e">
        <f t="shared" si="22"/>
        <v>#VALUE!</v>
      </c>
      <c r="BH8" s="214" t="e">
        <f t="shared" si="23"/>
        <v>#VALUE!</v>
      </c>
      <c r="BI8" s="211" t="e">
        <f t="shared" si="119"/>
        <v>#VALUE!</v>
      </c>
      <c r="BJ8" s="211" t="e">
        <f t="shared" si="120"/>
        <v>#VALUE!</v>
      </c>
      <c r="BK8" s="211" t="e">
        <f t="shared" si="24"/>
        <v>#VALUE!</v>
      </c>
      <c r="BL8" s="212" t="e">
        <f t="shared" si="25"/>
        <v>#VALUE!</v>
      </c>
      <c r="BM8" s="213" t="e">
        <f t="shared" si="121"/>
        <v>#VALUE!</v>
      </c>
      <c r="BN8" s="213" t="e">
        <f t="shared" si="122"/>
        <v>#VALUE!</v>
      </c>
      <c r="BO8" s="213" t="e">
        <f t="shared" si="26"/>
        <v>#VALUE!</v>
      </c>
      <c r="BP8" s="214" t="e">
        <f t="shared" si="27"/>
        <v>#VALUE!</v>
      </c>
      <c r="BQ8" s="211" t="e">
        <f t="shared" si="123"/>
        <v>#VALUE!</v>
      </c>
      <c r="BR8" s="211" t="e">
        <f t="shared" si="124"/>
        <v>#VALUE!</v>
      </c>
      <c r="BS8" s="211" t="e">
        <f t="shared" si="28"/>
        <v>#VALUE!</v>
      </c>
      <c r="BT8" s="212" t="e">
        <f t="shared" si="29"/>
        <v>#VALUE!</v>
      </c>
      <c r="BU8" s="213" t="e">
        <f t="shared" si="125"/>
        <v>#VALUE!</v>
      </c>
      <c r="BV8" s="213" t="e">
        <f t="shared" si="126"/>
        <v>#VALUE!</v>
      </c>
      <c r="BW8" s="213" t="e">
        <f t="shared" si="30"/>
        <v>#VALUE!</v>
      </c>
      <c r="BX8" s="214" t="e">
        <f t="shared" si="31"/>
        <v>#VALUE!</v>
      </c>
      <c r="BZ8" s="211" t="e">
        <f t="shared" si="127"/>
        <v>#VALUE!</v>
      </c>
      <c r="CA8" s="211" t="e">
        <f t="shared" si="128"/>
        <v>#VALUE!</v>
      </c>
      <c r="CB8" s="211" t="e">
        <f t="shared" si="32"/>
        <v>#VALUE!</v>
      </c>
      <c r="CC8" s="212" t="e">
        <f t="shared" si="33"/>
        <v>#VALUE!</v>
      </c>
      <c r="CD8" s="213" t="e">
        <f t="shared" si="129"/>
        <v>#VALUE!</v>
      </c>
      <c r="CE8" s="213" t="e">
        <f t="shared" si="130"/>
        <v>#VALUE!</v>
      </c>
      <c r="CF8" s="213" t="e">
        <f t="shared" si="34"/>
        <v>#VALUE!</v>
      </c>
      <c r="CG8" s="214" t="e">
        <f t="shared" si="35"/>
        <v>#VALUE!</v>
      </c>
      <c r="CH8" s="211" t="e">
        <f t="shared" si="131"/>
        <v>#VALUE!</v>
      </c>
      <c r="CI8" s="211" t="e">
        <f t="shared" si="132"/>
        <v>#VALUE!</v>
      </c>
      <c r="CJ8" s="211" t="e">
        <f t="shared" si="36"/>
        <v>#VALUE!</v>
      </c>
      <c r="CK8" s="212" t="e">
        <f t="shared" si="37"/>
        <v>#VALUE!</v>
      </c>
      <c r="CL8" s="213" t="e">
        <f t="shared" si="133"/>
        <v>#VALUE!</v>
      </c>
      <c r="CM8" s="213" t="e">
        <f t="shared" si="134"/>
        <v>#VALUE!</v>
      </c>
      <c r="CN8" s="213" t="e">
        <f t="shared" si="38"/>
        <v>#VALUE!</v>
      </c>
      <c r="CO8" s="214" t="e">
        <f t="shared" si="39"/>
        <v>#VALUE!</v>
      </c>
      <c r="CP8" s="211" t="e">
        <f t="shared" si="135"/>
        <v>#VALUE!</v>
      </c>
      <c r="CQ8" s="211" t="e">
        <f t="shared" si="136"/>
        <v>#VALUE!</v>
      </c>
      <c r="CR8" s="211" t="e">
        <f t="shared" si="40"/>
        <v>#VALUE!</v>
      </c>
      <c r="CS8" s="212" t="e">
        <f t="shared" si="41"/>
        <v>#VALUE!</v>
      </c>
      <c r="CT8" s="213" t="e">
        <f t="shared" si="137"/>
        <v>#VALUE!</v>
      </c>
      <c r="CU8" s="213" t="e">
        <f t="shared" si="138"/>
        <v>#VALUE!</v>
      </c>
      <c r="CV8" s="213" t="e">
        <f t="shared" si="42"/>
        <v>#VALUE!</v>
      </c>
      <c r="CW8" s="214" t="e">
        <f t="shared" si="43"/>
        <v>#VALUE!</v>
      </c>
      <c r="CX8" s="211" t="e">
        <f t="shared" si="139"/>
        <v>#VALUE!</v>
      </c>
      <c r="CY8" s="211" t="e">
        <f t="shared" si="140"/>
        <v>#VALUE!</v>
      </c>
      <c r="CZ8" s="211" t="e">
        <f t="shared" si="44"/>
        <v>#VALUE!</v>
      </c>
      <c r="DA8" s="212" t="e">
        <f t="shared" si="45"/>
        <v>#VALUE!</v>
      </c>
      <c r="DB8" s="213" t="e">
        <f t="shared" si="141"/>
        <v>#VALUE!</v>
      </c>
      <c r="DC8" s="213" t="e">
        <f t="shared" si="142"/>
        <v>#VALUE!</v>
      </c>
      <c r="DD8" s="213" t="e">
        <f t="shared" si="46"/>
        <v>#VALUE!</v>
      </c>
      <c r="DE8" s="214" t="e">
        <f t="shared" si="47"/>
        <v>#VALUE!</v>
      </c>
      <c r="DG8" s="225" t="e">
        <f t="shared" si="143"/>
        <v>#VALUE!</v>
      </c>
      <c r="DH8" s="217" t="e">
        <f t="shared" si="144"/>
        <v>#VALUE!</v>
      </c>
      <c r="DI8" s="218" t="e">
        <f t="shared" si="48"/>
        <v>#VALUE!</v>
      </c>
      <c r="DJ8" s="219" t="e">
        <f t="shared" si="145"/>
        <v>#VALUE!</v>
      </c>
      <c r="DK8" s="219" t="e">
        <f t="shared" si="146"/>
        <v>#VALUE!</v>
      </c>
      <c r="DL8" s="220" t="e">
        <f t="shared" si="49"/>
        <v>#VALUE!</v>
      </c>
      <c r="DM8" s="217" t="e">
        <f t="shared" si="147"/>
        <v>#VALUE!</v>
      </c>
      <c r="DN8" s="217" t="e">
        <f t="shared" si="148"/>
        <v>#VALUE!</v>
      </c>
      <c r="DO8" s="218" t="e">
        <f t="shared" si="50"/>
        <v>#VALUE!</v>
      </c>
      <c r="DP8" s="219" t="e">
        <f t="shared" si="149"/>
        <v>#VALUE!</v>
      </c>
      <c r="DQ8" s="219" t="e">
        <f t="shared" si="150"/>
        <v>#VALUE!</v>
      </c>
      <c r="DR8" s="220" t="e">
        <f t="shared" si="51"/>
        <v>#VALUE!</v>
      </c>
      <c r="DS8" s="217" t="e">
        <f t="shared" si="151"/>
        <v>#VALUE!</v>
      </c>
      <c r="DT8" s="217" t="e">
        <f t="shared" si="152"/>
        <v>#VALUE!</v>
      </c>
      <c r="DU8" s="218" t="e">
        <f t="shared" si="52"/>
        <v>#VALUE!</v>
      </c>
      <c r="DV8" s="219" t="e">
        <f t="shared" si="153"/>
        <v>#VALUE!</v>
      </c>
      <c r="DW8" s="219" t="e">
        <f t="shared" si="154"/>
        <v>#VALUE!</v>
      </c>
      <c r="DX8" s="220" t="e">
        <f t="shared" si="53"/>
        <v>#VALUE!</v>
      </c>
      <c r="DY8" s="217" t="e">
        <f t="shared" si="155"/>
        <v>#VALUE!</v>
      </c>
      <c r="DZ8" s="217" t="e">
        <f t="shared" si="156"/>
        <v>#VALUE!</v>
      </c>
      <c r="EA8" s="218" t="e">
        <f t="shared" si="54"/>
        <v>#VALUE!</v>
      </c>
      <c r="EB8" s="219" t="e">
        <f t="shared" si="157"/>
        <v>#VALUE!</v>
      </c>
      <c r="EC8" s="219" t="e">
        <f t="shared" si="158"/>
        <v>#VALUE!</v>
      </c>
      <c r="ED8" s="220" t="e">
        <f t="shared" si="55"/>
        <v>#VALUE!</v>
      </c>
      <c r="EF8" s="225" t="e">
        <f t="shared" si="159"/>
        <v>#VALUE!</v>
      </c>
      <c r="EG8" s="217" t="e">
        <f t="shared" si="160"/>
        <v>#VALUE!</v>
      </c>
      <c r="EH8" s="218" t="e">
        <f t="shared" si="56"/>
        <v>#VALUE!</v>
      </c>
      <c r="EI8" s="219" t="e">
        <f t="shared" si="161"/>
        <v>#VALUE!</v>
      </c>
      <c r="EJ8" s="219" t="e">
        <f t="shared" si="162"/>
        <v>#VALUE!</v>
      </c>
      <c r="EK8" s="220" t="e">
        <f t="shared" si="57"/>
        <v>#VALUE!</v>
      </c>
      <c r="EL8" s="217" t="e">
        <f t="shared" si="163"/>
        <v>#VALUE!</v>
      </c>
      <c r="EM8" s="217" t="e">
        <f t="shared" si="164"/>
        <v>#VALUE!</v>
      </c>
      <c r="EN8" s="218" t="e">
        <f t="shared" si="58"/>
        <v>#VALUE!</v>
      </c>
      <c r="EO8" s="219" t="e">
        <f t="shared" si="165"/>
        <v>#VALUE!</v>
      </c>
      <c r="EP8" s="219" t="e">
        <f t="shared" si="166"/>
        <v>#VALUE!</v>
      </c>
      <c r="EQ8" s="220" t="e">
        <f t="shared" si="59"/>
        <v>#VALUE!</v>
      </c>
      <c r="ER8" s="217" t="e">
        <f t="shared" si="167"/>
        <v>#VALUE!</v>
      </c>
      <c r="ES8" s="217" t="e">
        <f t="shared" si="168"/>
        <v>#VALUE!</v>
      </c>
      <c r="ET8" s="218" t="e">
        <f t="shared" si="60"/>
        <v>#VALUE!</v>
      </c>
      <c r="EU8" s="219" t="e">
        <f t="shared" si="169"/>
        <v>#VALUE!</v>
      </c>
      <c r="EV8" s="219" t="e">
        <f t="shared" si="170"/>
        <v>#VALUE!</v>
      </c>
      <c r="EW8" s="220" t="e">
        <f t="shared" si="61"/>
        <v>#VALUE!</v>
      </c>
      <c r="EX8" s="217" t="e">
        <f t="shared" si="171"/>
        <v>#VALUE!</v>
      </c>
      <c r="EY8" s="217" t="e">
        <f t="shared" si="172"/>
        <v>#VALUE!</v>
      </c>
      <c r="EZ8" s="218" t="e">
        <f t="shared" si="62"/>
        <v>#VALUE!</v>
      </c>
      <c r="FA8" s="219" t="e">
        <f t="shared" si="173"/>
        <v>#VALUE!</v>
      </c>
      <c r="FB8" s="219" t="e">
        <f t="shared" si="174"/>
        <v>#VALUE!</v>
      </c>
      <c r="FC8" s="220" t="e">
        <f t="shared" si="63"/>
        <v>#VALUE!</v>
      </c>
      <c r="FE8" s="225" t="e">
        <f t="shared" si="175"/>
        <v>#VALUE!</v>
      </c>
      <c r="FF8" s="217" t="e">
        <f t="shared" si="176"/>
        <v>#VALUE!</v>
      </c>
      <c r="FG8" s="218" t="e">
        <f t="shared" si="64"/>
        <v>#VALUE!</v>
      </c>
      <c r="FH8" s="219" t="e">
        <f t="shared" si="177"/>
        <v>#VALUE!</v>
      </c>
      <c r="FI8" s="219" t="e">
        <f t="shared" si="178"/>
        <v>#VALUE!</v>
      </c>
      <c r="FJ8" s="220" t="e">
        <f t="shared" si="65"/>
        <v>#VALUE!</v>
      </c>
      <c r="FK8" s="217" t="e">
        <f t="shared" si="179"/>
        <v>#VALUE!</v>
      </c>
      <c r="FL8" s="217" t="e">
        <f t="shared" si="180"/>
        <v>#VALUE!</v>
      </c>
      <c r="FM8" s="218" t="e">
        <f t="shared" si="66"/>
        <v>#VALUE!</v>
      </c>
      <c r="FN8" s="219" t="e">
        <f t="shared" si="181"/>
        <v>#VALUE!</v>
      </c>
      <c r="FO8" s="219" t="e">
        <f t="shared" si="182"/>
        <v>#VALUE!</v>
      </c>
      <c r="FP8" s="220" t="e">
        <f t="shared" si="67"/>
        <v>#VALUE!</v>
      </c>
      <c r="FQ8" s="217" t="e">
        <f t="shared" si="183"/>
        <v>#VALUE!</v>
      </c>
      <c r="FR8" s="217" t="e">
        <f t="shared" si="184"/>
        <v>#VALUE!</v>
      </c>
      <c r="FS8" s="218" t="e">
        <f t="shared" si="68"/>
        <v>#VALUE!</v>
      </c>
      <c r="FT8" s="219" t="e">
        <f t="shared" si="185"/>
        <v>#VALUE!</v>
      </c>
      <c r="FU8" s="219" t="e">
        <f t="shared" si="186"/>
        <v>#VALUE!</v>
      </c>
      <c r="FV8" s="220" t="e">
        <f t="shared" si="69"/>
        <v>#VALUE!</v>
      </c>
      <c r="FW8" s="217" t="e">
        <f t="shared" si="187"/>
        <v>#VALUE!</v>
      </c>
      <c r="FX8" s="217" t="e">
        <f t="shared" si="188"/>
        <v>#VALUE!</v>
      </c>
      <c r="FY8" s="218" t="e">
        <f t="shared" si="70"/>
        <v>#VALUE!</v>
      </c>
      <c r="FZ8" s="219" t="e">
        <f t="shared" si="189"/>
        <v>#VALUE!</v>
      </c>
      <c r="GA8" s="219" t="e">
        <f t="shared" si="190"/>
        <v>#VALUE!</v>
      </c>
      <c r="GB8" s="220" t="e">
        <f t="shared" si="71"/>
        <v>#VALUE!</v>
      </c>
      <c r="GD8" s="225" t="e">
        <f t="shared" si="191"/>
        <v>#VALUE!</v>
      </c>
      <c r="GE8" s="217" t="e">
        <f t="shared" si="192"/>
        <v>#VALUE!</v>
      </c>
      <c r="GF8" s="218" t="e">
        <f t="shared" si="72"/>
        <v>#VALUE!</v>
      </c>
      <c r="GG8" s="219" t="e">
        <f t="shared" si="193"/>
        <v>#VALUE!</v>
      </c>
      <c r="GH8" s="219" t="e">
        <f t="shared" si="194"/>
        <v>#VALUE!</v>
      </c>
      <c r="GI8" s="220" t="e">
        <f t="shared" si="73"/>
        <v>#VALUE!</v>
      </c>
      <c r="GJ8" s="217" t="e">
        <f t="shared" si="195"/>
        <v>#VALUE!</v>
      </c>
      <c r="GK8" s="217" t="e">
        <f t="shared" si="196"/>
        <v>#VALUE!</v>
      </c>
      <c r="GL8" s="218" t="e">
        <f t="shared" si="74"/>
        <v>#VALUE!</v>
      </c>
      <c r="GM8" s="219" t="e">
        <f t="shared" si="197"/>
        <v>#VALUE!</v>
      </c>
      <c r="GN8" s="219" t="e">
        <f t="shared" si="198"/>
        <v>#VALUE!</v>
      </c>
      <c r="GO8" s="220" t="e">
        <f t="shared" si="75"/>
        <v>#VALUE!</v>
      </c>
      <c r="GP8" s="217" t="e">
        <f t="shared" si="199"/>
        <v>#VALUE!</v>
      </c>
      <c r="GQ8" s="217" t="e">
        <f t="shared" si="200"/>
        <v>#VALUE!</v>
      </c>
      <c r="GR8" s="218" t="e">
        <f t="shared" si="76"/>
        <v>#VALUE!</v>
      </c>
      <c r="GS8" s="219" t="e">
        <f t="shared" si="201"/>
        <v>#VALUE!</v>
      </c>
      <c r="GT8" s="219" t="e">
        <f t="shared" si="202"/>
        <v>#VALUE!</v>
      </c>
      <c r="GU8" s="220" t="e">
        <f t="shared" si="77"/>
        <v>#VALUE!</v>
      </c>
      <c r="GV8" s="217" t="e">
        <f t="shared" si="203"/>
        <v>#VALUE!</v>
      </c>
      <c r="GW8" s="217" t="e">
        <f t="shared" si="204"/>
        <v>#VALUE!</v>
      </c>
      <c r="GX8" s="218" t="e">
        <f t="shared" si="78"/>
        <v>#VALUE!</v>
      </c>
      <c r="GY8" s="219" t="e">
        <f t="shared" si="205"/>
        <v>#VALUE!</v>
      </c>
      <c r="GZ8" s="219" t="e">
        <f t="shared" si="206"/>
        <v>#VALUE!</v>
      </c>
      <c r="HA8" s="220" t="e">
        <f t="shared" si="79"/>
        <v>#VALUE!</v>
      </c>
      <c r="HC8" s="225" t="e">
        <f t="shared" si="207"/>
        <v>#VALUE!</v>
      </c>
      <c r="HD8" s="217" t="e">
        <f t="shared" si="208"/>
        <v>#VALUE!</v>
      </c>
      <c r="HE8" s="218" t="e">
        <f t="shared" si="80"/>
        <v>#VALUE!</v>
      </c>
      <c r="HF8" s="219" t="e">
        <f t="shared" si="209"/>
        <v>#VALUE!</v>
      </c>
      <c r="HG8" s="219" t="e">
        <f t="shared" si="210"/>
        <v>#VALUE!</v>
      </c>
      <c r="HH8" s="220" t="e">
        <f t="shared" si="81"/>
        <v>#VALUE!</v>
      </c>
      <c r="HI8" s="217" t="e">
        <f t="shared" si="211"/>
        <v>#VALUE!</v>
      </c>
      <c r="HJ8" s="217" t="e">
        <f t="shared" si="212"/>
        <v>#VALUE!</v>
      </c>
      <c r="HK8" s="218" t="e">
        <f t="shared" si="82"/>
        <v>#VALUE!</v>
      </c>
      <c r="HL8" s="219" t="e">
        <f t="shared" si="213"/>
        <v>#VALUE!</v>
      </c>
      <c r="HM8" s="219" t="e">
        <f t="shared" si="214"/>
        <v>#VALUE!</v>
      </c>
      <c r="HN8" s="220" t="e">
        <f t="shared" si="83"/>
        <v>#VALUE!</v>
      </c>
      <c r="HO8" s="217" t="e">
        <f t="shared" si="215"/>
        <v>#VALUE!</v>
      </c>
      <c r="HP8" s="217" t="e">
        <f t="shared" si="216"/>
        <v>#VALUE!</v>
      </c>
      <c r="HQ8" s="218" t="e">
        <f t="shared" si="84"/>
        <v>#VALUE!</v>
      </c>
      <c r="HR8" s="219" t="e">
        <f t="shared" si="217"/>
        <v>#VALUE!</v>
      </c>
      <c r="HS8" s="219" t="e">
        <f t="shared" si="218"/>
        <v>#VALUE!</v>
      </c>
      <c r="HT8" s="220" t="e">
        <f t="shared" si="85"/>
        <v>#VALUE!</v>
      </c>
      <c r="HU8" s="217" t="e">
        <f t="shared" si="219"/>
        <v>#VALUE!</v>
      </c>
      <c r="HV8" s="217" t="e">
        <f t="shared" si="220"/>
        <v>#VALUE!</v>
      </c>
      <c r="HW8" s="218" t="e">
        <f t="shared" si="86"/>
        <v>#VALUE!</v>
      </c>
      <c r="HX8" s="219" t="e">
        <f t="shared" si="221"/>
        <v>#VALUE!</v>
      </c>
      <c r="HY8" s="219" t="e">
        <f t="shared" si="222"/>
        <v>#VALUE!</v>
      </c>
      <c r="HZ8" s="220" t="e">
        <f t="shared" si="87"/>
        <v>#VALUE!</v>
      </c>
      <c r="IB8" s="225" t="e">
        <f t="shared" si="223"/>
        <v>#VALUE!</v>
      </c>
      <c r="IC8" s="217" t="e">
        <f t="shared" si="224"/>
        <v>#VALUE!</v>
      </c>
      <c r="ID8" s="218" t="e">
        <f t="shared" si="88"/>
        <v>#VALUE!</v>
      </c>
      <c r="IE8" s="219" t="e">
        <f t="shared" si="225"/>
        <v>#VALUE!</v>
      </c>
      <c r="IF8" s="219" t="e">
        <f t="shared" si="226"/>
        <v>#VALUE!</v>
      </c>
      <c r="IG8" s="220" t="e">
        <f t="shared" si="89"/>
        <v>#VALUE!</v>
      </c>
      <c r="IH8" s="217" t="e">
        <f t="shared" si="227"/>
        <v>#VALUE!</v>
      </c>
      <c r="II8" s="217" t="e">
        <f t="shared" si="228"/>
        <v>#VALUE!</v>
      </c>
      <c r="IJ8" s="218" t="e">
        <f t="shared" si="90"/>
        <v>#VALUE!</v>
      </c>
      <c r="IK8" s="219" t="e">
        <f t="shared" si="229"/>
        <v>#VALUE!</v>
      </c>
      <c r="IL8" s="219" t="e">
        <f t="shared" si="230"/>
        <v>#VALUE!</v>
      </c>
      <c r="IM8" s="220" t="e">
        <f t="shared" si="91"/>
        <v>#VALUE!</v>
      </c>
      <c r="IN8" s="217" t="e">
        <f t="shared" si="231"/>
        <v>#VALUE!</v>
      </c>
      <c r="IO8" s="217" t="e">
        <f t="shared" si="232"/>
        <v>#VALUE!</v>
      </c>
      <c r="IP8" s="218" t="e">
        <f t="shared" si="92"/>
        <v>#VALUE!</v>
      </c>
      <c r="IQ8" s="219" t="e">
        <f t="shared" si="233"/>
        <v>#VALUE!</v>
      </c>
      <c r="IR8" s="219" t="e">
        <f t="shared" si="234"/>
        <v>#VALUE!</v>
      </c>
      <c r="IS8" s="220" t="e">
        <f t="shared" si="93"/>
        <v>#VALUE!</v>
      </c>
      <c r="IT8" s="217" t="e">
        <f t="shared" si="235"/>
        <v>#VALUE!</v>
      </c>
      <c r="IU8" s="217" t="e">
        <f t="shared" si="236"/>
        <v>#VALUE!</v>
      </c>
      <c r="IV8" s="218" t="e">
        <f t="shared" si="94"/>
        <v>#VALUE!</v>
      </c>
      <c r="IW8" s="219" t="e">
        <f t="shared" si="237"/>
        <v>#VALUE!</v>
      </c>
      <c r="IX8" s="219" t="e">
        <f t="shared" si="238"/>
        <v>#VALUE!</v>
      </c>
      <c r="IY8" s="220" t="e">
        <f t="shared" si="95"/>
        <v>#VALUE!</v>
      </c>
    </row>
    <row r="9" spans="1:259" ht="15.75" x14ac:dyDescent="0.25">
      <c r="A9" s="227" t="s">
        <v>175</v>
      </c>
      <c r="B9" s="228" t="s">
        <v>147</v>
      </c>
      <c r="C9" s="228" t="s">
        <v>148</v>
      </c>
      <c r="D9" s="229" t="s">
        <v>176</v>
      </c>
      <c r="L9" s="211" t="e">
        <f t="shared" si="239"/>
        <v>#VALUE!</v>
      </c>
      <c r="M9" s="211" t="e">
        <f t="shared" si="96"/>
        <v>#VALUE!</v>
      </c>
      <c r="N9" s="211" t="e">
        <f t="shared" si="0"/>
        <v>#VALUE!</v>
      </c>
      <c r="O9" s="212" t="e">
        <f t="shared" si="1"/>
        <v>#VALUE!</v>
      </c>
      <c r="P9" s="213" t="e">
        <f t="shared" si="97"/>
        <v>#VALUE!</v>
      </c>
      <c r="Q9" s="213" t="e">
        <f t="shared" si="98"/>
        <v>#VALUE!</v>
      </c>
      <c r="R9" s="213" t="e">
        <f t="shared" si="2"/>
        <v>#VALUE!</v>
      </c>
      <c r="S9" s="214" t="e">
        <f t="shared" si="3"/>
        <v>#VALUE!</v>
      </c>
      <c r="T9" s="211" t="e">
        <f t="shared" si="99"/>
        <v>#VALUE!</v>
      </c>
      <c r="U9" s="211" t="e">
        <f t="shared" si="100"/>
        <v>#VALUE!</v>
      </c>
      <c r="V9" s="211" t="e">
        <f t="shared" si="4"/>
        <v>#VALUE!</v>
      </c>
      <c r="W9" s="212" t="e">
        <f t="shared" si="5"/>
        <v>#VALUE!</v>
      </c>
      <c r="X9" s="213" t="e">
        <f t="shared" si="101"/>
        <v>#VALUE!</v>
      </c>
      <c r="Y9" s="213" t="e">
        <f t="shared" si="102"/>
        <v>#VALUE!</v>
      </c>
      <c r="Z9" s="213" t="e">
        <f t="shared" si="6"/>
        <v>#VALUE!</v>
      </c>
      <c r="AA9" s="214" t="e">
        <f t="shared" si="7"/>
        <v>#VALUE!</v>
      </c>
      <c r="AB9" s="211" t="e">
        <f t="shared" si="103"/>
        <v>#VALUE!</v>
      </c>
      <c r="AC9" s="211" t="e">
        <f t="shared" si="104"/>
        <v>#VALUE!</v>
      </c>
      <c r="AD9" s="211" t="e">
        <f t="shared" si="8"/>
        <v>#VALUE!</v>
      </c>
      <c r="AE9" s="212" t="e">
        <f t="shared" si="9"/>
        <v>#VALUE!</v>
      </c>
      <c r="AF9" s="213" t="e">
        <f t="shared" si="105"/>
        <v>#VALUE!</v>
      </c>
      <c r="AG9" s="213" t="e">
        <f t="shared" si="106"/>
        <v>#VALUE!</v>
      </c>
      <c r="AH9" s="213" t="e">
        <f t="shared" si="10"/>
        <v>#VALUE!</v>
      </c>
      <c r="AI9" s="214" t="e">
        <f t="shared" si="11"/>
        <v>#VALUE!</v>
      </c>
      <c r="AJ9" s="215" t="e">
        <f t="shared" si="107"/>
        <v>#VALUE!</v>
      </c>
      <c r="AK9" s="215" t="e">
        <f t="shared" si="108"/>
        <v>#VALUE!</v>
      </c>
      <c r="AL9" s="215" t="e">
        <f t="shared" si="12"/>
        <v>#VALUE!</v>
      </c>
      <c r="AM9" s="216" t="e">
        <f t="shared" si="13"/>
        <v>#VALUE!</v>
      </c>
      <c r="AN9" s="213" t="e">
        <f t="shared" si="109"/>
        <v>#VALUE!</v>
      </c>
      <c r="AO9" s="213" t="e">
        <f t="shared" si="110"/>
        <v>#VALUE!</v>
      </c>
      <c r="AP9" s="213" t="e">
        <f t="shared" si="14"/>
        <v>#VALUE!</v>
      </c>
      <c r="AQ9" s="214" t="e">
        <f t="shared" si="15"/>
        <v>#VALUE!</v>
      </c>
      <c r="AS9" s="211" t="e">
        <f t="shared" si="111"/>
        <v>#VALUE!</v>
      </c>
      <c r="AT9" s="211" t="e">
        <f t="shared" si="112"/>
        <v>#VALUE!</v>
      </c>
      <c r="AU9" s="211" t="e">
        <f t="shared" si="16"/>
        <v>#VALUE!</v>
      </c>
      <c r="AV9" s="212" t="e">
        <f t="shared" si="17"/>
        <v>#VALUE!</v>
      </c>
      <c r="AW9" s="213" t="e">
        <f t="shared" si="113"/>
        <v>#VALUE!</v>
      </c>
      <c r="AX9" s="213" t="e">
        <f t="shared" si="114"/>
        <v>#VALUE!</v>
      </c>
      <c r="AY9" s="213" t="e">
        <f t="shared" si="18"/>
        <v>#VALUE!</v>
      </c>
      <c r="AZ9" s="214" t="e">
        <f t="shared" si="19"/>
        <v>#VALUE!</v>
      </c>
      <c r="BA9" s="211" t="e">
        <f t="shared" si="115"/>
        <v>#VALUE!</v>
      </c>
      <c r="BB9" s="211" t="e">
        <f t="shared" si="116"/>
        <v>#VALUE!</v>
      </c>
      <c r="BC9" s="211" t="e">
        <f t="shared" si="20"/>
        <v>#VALUE!</v>
      </c>
      <c r="BD9" s="212" t="e">
        <f t="shared" si="21"/>
        <v>#VALUE!</v>
      </c>
      <c r="BE9" s="213" t="e">
        <f t="shared" si="117"/>
        <v>#VALUE!</v>
      </c>
      <c r="BF9" s="213" t="e">
        <f t="shared" si="118"/>
        <v>#VALUE!</v>
      </c>
      <c r="BG9" s="213" t="e">
        <f t="shared" si="22"/>
        <v>#VALUE!</v>
      </c>
      <c r="BH9" s="214" t="e">
        <f t="shared" si="23"/>
        <v>#VALUE!</v>
      </c>
      <c r="BI9" s="211" t="e">
        <f t="shared" si="119"/>
        <v>#VALUE!</v>
      </c>
      <c r="BJ9" s="211" t="e">
        <f t="shared" si="120"/>
        <v>#VALUE!</v>
      </c>
      <c r="BK9" s="211" t="e">
        <f t="shared" si="24"/>
        <v>#VALUE!</v>
      </c>
      <c r="BL9" s="212" t="e">
        <f t="shared" si="25"/>
        <v>#VALUE!</v>
      </c>
      <c r="BM9" s="213" t="e">
        <f t="shared" si="121"/>
        <v>#VALUE!</v>
      </c>
      <c r="BN9" s="213" t="e">
        <f t="shared" si="122"/>
        <v>#VALUE!</v>
      </c>
      <c r="BO9" s="213" t="e">
        <f t="shared" si="26"/>
        <v>#VALUE!</v>
      </c>
      <c r="BP9" s="214" t="e">
        <f t="shared" si="27"/>
        <v>#VALUE!</v>
      </c>
      <c r="BQ9" s="211" t="e">
        <f t="shared" si="123"/>
        <v>#VALUE!</v>
      </c>
      <c r="BR9" s="211" t="e">
        <f t="shared" si="124"/>
        <v>#VALUE!</v>
      </c>
      <c r="BS9" s="211" t="e">
        <f t="shared" si="28"/>
        <v>#VALUE!</v>
      </c>
      <c r="BT9" s="212" t="e">
        <f t="shared" si="29"/>
        <v>#VALUE!</v>
      </c>
      <c r="BU9" s="213" t="e">
        <f t="shared" si="125"/>
        <v>#VALUE!</v>
      </c>
      <c r="BV9" s="213" t="e">
        <f t="shared" si="126"/>
        <v>#VALUE!</v>
      </c>
      <c r="BW9" s="213" t="e">
        <f t="shared" si="30"/>
        <v>#VALUE!</v>
      </c>
      <c r="BX9" s="214" t="e">
        <f t="shared" si="31"/>
        <v>#VALUE!</v>
      </c>
      <c r="BZ9" s="211" t="e">
        <f t="shared" si="127"/>
        <v>#VALUE!</v>
      </c>
      <c r="CA9" s="211" t="e">
        <f t="shared" si="128"/>
        <v>#VALUE!</v>
      </c>
      <c r="CB9" s="211" t="e">
        <f t="shared" si="32"/>
        <v>#VALUE!</v>
      </c>
      <c r="CC9" s="212" t="e">
        <f t="shared" si="33"/>
        <v>#VALUE!</v>
      </c>
      <c r="CD9" s="213" t="e">
        <f t="shared" si="129"/>
        <v>#VALUE!</v>
      </c>
      <c r="CE9" s="213" t="e">
        <f t="shared" si="130"/>
        <v>#VALUE!</v>
      </c>
      <c r="CF9" s="213" t="e">
        <f t="shared" si="34"/>
        <v>#VALUE!</v>
      </c>
      <c r="CG9" s="214" t="e">
        <f t="shared" si="35"/>
        <v>#VALUE!</v>
      </c>
      <c r="CH9" s="211" t="e">
        <f t="shared" si="131"/>
        <v>#VALUE!</v>
      </c>
      <c r="CI9" s="211" t="e">
        <f t="shared" si="132"/>
        <v>#VALUE!</v>
      </c>
      <c r="CJ9" s="211" t="e">
        <f t="shared" si="36"/>
        <v>#VALUE!</v>
      </c>
      <c r="CK9" s="212" t="e">
        <f t="shared" si="37"/>
        <v>#VALUE!</v>
      </c>
      <c r="CL9" s="213" t="e">
        <f t="shared" si="133"/>
        <v>#VALUE!</v>
      </c>
      <c r="CM9" s="213" t="e">
        <f t="shared" si="134"/>
        <v>#VALUE!</v>
      </c>
      <c r="CN9" s="213" t="e">
        <f t="shared" si="38"/>
        <v>#VALUE!</v>
      </c>
      <c r="CO9" s="214" t="e">
        <f t="shared" si="39"/>
        <v>#VALUE!</v>
      </c>
      <c r="CP9" s="211" t="e">
        <f t="shared" si="135"/>
        <v>#VALUE!</v>
      </c>
      <c r="CQ9" s="211" t="e">
        <f t="shared" si="136"/>
        <v>#VALUE!</v>
      </c>
      <c r="CR9" s="211" t="e">
        <f t="shared" si="40"/>
        <v>#VALUE!</v>
      </c>
      <c r="CS9" s="212" t="e">
        <f t="shared" si="41"/>
        <v>#VALUE!</v>
      </c>
      <c r="CT9" s="213" t="e">
        <f t="shared" si="137"/>
        <v>#VALUE!</v>
      </c>
      <c r="CU9" s="213" t="e">
        <f t="shared" si="138"/>
        <v>#VALUE!</v>
      </c>
      <c r="CV9" s="213" t="e">
        <f t="shared" si="42"/>
        <v>#VALUE!</v>
      </c>
      <c r="CW9" s="214" t="e">
        <f t="shared" si="43"/>
        <v>#VALUE!</v>
      </c>
      <c r="CX9" s="211" t="e">
        <f t="shared" si="139"/>
        <v>#VALUE!</v>
      </c>
      <c r="CY9" s="211" t="e">
        <f t="shared" si="140"/>
        <v>#VALUE!</v>
      </c>
      <c r="CZ9" s="211" t="e">
        <f t="shared" si="44"/>
        <v>#VALUE!</v>
      </c>
      <c r="DA9" s="212" t="e">
        <f t="shared" si="45"/>
        <v>#VALUE!</v>
      </c>
      <c r="DB9" s="213" t="e">
        <f t="shared" si="141"/>
        <v>#VALUE!</v>
      </c>
      <c r="DC9" s="213" t="e">
        <f t="shared" si="142"/>
        <v>#VALUE!</v>
      </c>
      <c r="DD9" s="213" t="e">
        <f t="shared" si="46"/>
        <v>#VALUE!</v>
      </c>
      <c r="DE9" s="214" t="e">
        <f t="shared" si="47"/>
        <v>#VALUE!</v>
      </c>
      <c r="DG9" s="225" t="e">
        <f t="shared" si="143"/>
        <v>#VALUE!</v>
      </c>
      <c r="DH9" s="217" t="e">
        <f t="shared" si="144"/>
        <v>#VALUE!</v>
      </c>
      <c r="DI9" s="218" t="e">
        <f t="shared" si="48"/>
        <v>#VALUE!</v>
      </c>
      <c r="DJ9" s="219" t="e">
        <f t="shared" si="145"/>
        <v>#VALUE!</v>
      </c>
      <c r="DK9" s="219" t="e">
        <f t="shared" si="146"/>
        <v>#VALUE!</v>
      </c>
      <c r="DL9" s="220" t="e">
        <f t="shared" si="49"/>
        <v>#VALUE!</v>
      </c>
      <c r="DM9" s="217" t="e">
        <f t="shared" si="147"/>
        <v>#VALUE!</v>
      </c>
      <c r="DN9" s="217" t="e">
        <f t="shared" si="148"/>
        <v>#VALUE!</v>
      </c>
      <c r="DO9" s="218" t="e">
        <f t="shared" si="50"/>
        <v>#VALUE!</v>
      </c>
      <c r="DP9" s="219" t="e">
        <f t="shared" si="149"/>
        <v>#VALUE!</v>
      </c>
      <c r="DQ9" s="219" t="e">
        <f t="shared" si="150"/>
        <v>#VALUE!</v>
      </c>
      <c r="DR9" s="220" t="e">
        <f t="shared" si="51"/>
        <v>#VALUE!</v>
      </c>
      <c r="DS9" s="217" t="e">
        <f t="shared" si="151"/>
        <v>#VALUE!</v>
      </c>
      <c r="DT9" s="217" t="e">
        <f t="shared" si="152"/>
        <v>#VALUE!</v>
      </c>
      <c r="DU9" s="218" t="e">
        <f t="shared" si="52"/>
        <v>#VALUE!</v>
      </c>
      <c r="DV9" s="219" t="e">
        <f t="shared" si="153"/>
        <v>#VALUE!</v>
      </c>
      <c r="DW9" s="219" t="e">
        <f t="shared" si="154"/>
        <v>#VALUE!</v>
      </c>
      <c r="DX9" s="220" t="e">
        <f t="shared" si="53"/>
        <v>#VALUE!</v>
      </c>
      <c r="DY9" s="217" t="e">
        <f t="shared" si="155"/>
        <v>#VALUE!</v>
      </c>
      <c r="DZ9" s="217" t="e">
        <f t="shared" si="156"/>
        <v>#VALUE!</v>
      </c>
      <c r="EA9" s="218" t="e">
        <f t="shared" si="54"/>
        <v>#VALUE!</v>
      </c>
      <c r="EB9" s="219" t="e">
        <f t="shared" si="157"/>
        <v>#VALUE!</v>
      </c>
      <c r="EC9" s="219" t="e">
        <f t="shared" si="158"/>
        <v>#VALUE!</v>
      </c>
      <c r="ED9" s="220" t="e">
        <f t="shared" si="55"/>
        <v>#VALUE!</v>
      </c>
      <c r="EF9" s="225" t="e">
        <f t="shared" si="159"/>
        <v>#VALUE!</v>
      </c>
      <c r="EG9" s="217" t="e">
        <f t="shared" si="160"/>
        <v>#VALUE!</v>
      </c>
      <c r="EH9" s="218" t="e">
        <f t="shared" si="56"/>
        <v>#VALUE!</v>
      </c>
      <c r="EI9" s="219" t="e">
        <f t="shared" si="161"/>
        <v>#VALUE!</v>
      </c>
      <c r="EJ9" s="219" t="e">
        <f t="shared" si="162"/>
        <v>#VALUE!</v>
      </c>
      <c r="EK9" s="220" t="e">
        <f t="shared" si="57"/>
        <v>#VALUE!</v>
      </c>
      <c r="EL9" s="217" t="e">
        <f t="shared" si="163"/>
        <v>#VALUE!</v>
      </c>
      <c r="EM9" s="217" t="e">
        <f t="shared" si="164"/>
        <v>#VALUE!</v>
      </c>
      <c r="EN9" s="218" t="e">
        <f t="shared" si="58"/>
        <v>#VALUE!</v>
      </c>
      <c r="EO9" s="219" t="e">
        <f t="shared" si="165"/>
        <v>#VALUE!</v>
      </c>
      <c r="EP9" s="219" t="e">
        <f t="shared" si="166"/>
        <v>#VALUE!</v>
      </c>
      <c r="EQ9" s="220" t="e">
        <f t="shared" si="59"/>
        <v>#VALUE!</v>
      </c>
      <c r="ER9" s="217" t="e">
        <f t="shared" si="167"/>
        <v>#VALUE!</v>
      </c>
      <c r="ES9" s="217" t="e">
        <f t="shared" si="168"/>
        <v>#VALUE!</v>
      </c>
      <c r="ET9" s="218" t="e">
        <f t="shared" si="60"/>
        <v>#VALUE!</v>
      </c>
      <c r="EU9" s="219" t="e">
        <f t="shared" si="169"/>
        <v>#VALUE!</v>
      </c>
      <c r="EV9" s="219" t="e">
        <f t="shared" si="170"/>
        <v>#VALUE!</v>
      </c>
      <c r="EW9" s="220" t="e">
        <f t="shared" si="61"/>
        <v>#VALUE!</v>
      </c>
      <c r="EX9" s="217" t="e">
        <f t="shared" si="171"/>
        <v>#VALUE!</v>
      </c>
      <c r="EY9" s="217" t="e">
        <f t="shared" si="172"/>
        <v>#VALUE!</v>
      </c>
      <c r="EZ9" s="218" t="e">
        <f t="shared" si="62"/>
        <v>#VALUE!</v>
      </c>
      <c r="FA9" s="219" t="e">
        <f t="shared" si="173"/>
        <v>#VALUE!</v>
      </c>
      <c r="FB9" s="219" t="e">
        <f t="shared" si="174"/>
        <v>#VALUE!</v>
      </c>
      <c r="FC9" s="220" t="e">
        <f t="shared" si="63"/>
        <v>#VALUE!</v>
      </c>
      <c r="FE9" s="225" t="e">
        <f t="shared" si="175"/>
        <v>#VALUE!</v>
      </c>
      <c r="FF9" s="217" t="e">
        <f t="shared" si="176"/>
        <v>#VALUE!</v>
      </c>
      <c r="FG9" s="218" t="e">
        <f t="shared" si="64"/>
        <v>#VALUE!</v>
      </c>
      <c r="FH9" s="219" t="e">
        <f t="shared" si="177"/>
        <v>#VALUE!</v>
      </c>
      <c r="FI9" s="219" t="e">
        <f t="shared" si="178"/>
        <v>#VALUE!</v>
      </c>
      <c r="FJ9" s="220" t="e">
        <f t="shared" si="65"/>
        <v>#VALUE!</v>
      </c>
      <c r="FK9" s="217" t="e">
        <f t="shared" si="179"/>
        <v>#VALUE!</v>
      </c>
      <c r="FL9" s="217" t="e">
        <f t="shared" si="180"/>
        <v>#VALUE!</v>
      </c>
      <c r="FM9" s="218" t="e">
        <f t="shared" si="66"/>
        <v>#VALUE!</v>
      </c>
      <c r="FN9" s="219" t="e">
        <f t="shared" si="181"/>
        <v>#VALUE!</v>
      </c>
      <c r="FO9" s="219" t="e">
        <f t="shared" si="182"/>
        <v>#VALUE!</v>
      </c>
      <c r="FP9" s="220" t="e">
        <f t="shared" si="67"/>
        <v>#VALUE!</v>
      </c>
      <c r="FQ9" s="217" t="e">
        <f t="shared" si="183"/>
        <v>#VALUE!</v>
      </c>
      <c r="FR9" s="217" t="e">
        <f t="shared" si="184"/>
        <v>#VALUE!</v>
      </c>
      <c r="FS9" s="218" t="e">
        <f t="shared" si="68"/>
        <v>#VALUE!</v>
      </c>
      <c r="FT9" s="219" t="e">
        <f t="shared" si="185"/>
        <v>#VALUE!</v>
      </c>
      <c r="FU9" s="219" t="e">
        <f t="shared" si="186"/>
        <v>#VALUE!</v>
      </c>
      <c r="FV9" s="220" t="e">
        <f t="shared" si="69"/>
        <v>#VALUE!</v>
      </c>
      <c r="FW9" s="217" t="e">
        <f t="shared" si="187"/>
        <v>#VALUE!</v>
      </c>
      <c r="FX9" s="217" t="e">
        <f t="shared" si="188"/>
        <v>#VALUE!</v>
      </c>
      <c r="FY9" s="218" t="e">
        <f t="shared" si="70"/>
        <v>#VALUE!</v>
      </c>
      <c r="FZ9" s="219" t="e">
        <f t="shared" si="189"/>
        <v>#VALUE!</v>
      </c>
      <c r="GA9" s="219" t="e">
        <f t="shared" si="190"/>
        <v>#VALUE!</v>
      </c>
      <c r="GB9" s="220" t="e">
        <f t="shared" si="71"/>
        <v>#VALUE!</v>
      </c>
      <c r="GD9" s="225" t="e">
        <f t="shared" si="191"/>
        <v>#VALUE!</v>
      </c>
      <c r="GE9" s="217" t="e">
        <f t="shared" si="192"/>
        <v>#VALUE!</v>
      </c>
      <c r="GF9" s="218" t="e">
        <f t="shared" si="72"/>
        <v>#VALUE!</v>
      </c>
      <c r="GG9" s="219" t="e">
        <f t="shared" si="193"/>
        <v>#VALUE!</v>
      </c>
      <c r="GH9" s="219" t="e">
        <f t="shared" si="194"/>
        <v>#VALUE!</v>
      </c>
      <c r="GI9" s="220" t="e">
        <f t="shared" si="73"/>
        <v>#VALUE!</v>
      </c>
      <c r="GJ9" s="217" t="e">
        <f t="shared" si="195"/>
        <v>#VALUE!</v>
      </c>
      <c r="GK9" s="217" t="e">
        <f t="shared" si="196"/>
        <v>#VALUE!</v>
      </c>
      <c r="GL9" s="218" t="e">
        <f t="shared" si="74"/>
        <v>#VALUE!</v>
      </c>
      <c r="GM9" s="219" t="e">
        <f t="shared" si="197"/>
        <v>#VALUE!</v>
      </c>
      <c r="GN9" s="219" t="e">
        <f t="shared" si="198"/>
        <v>#VALUE!</v>
      </c>
      <c r="GO9" s="220" t="e">
        <f t="shared" si="75"/>
        <v>#VALUE!</v>
      </c>
      <c r="GP9" s="217" t="e">
        <f t="shared" si="199"/>
        <v>#VALUE!</v>
      </c>
      <c r="GQ9" s="217" t="e">
        <f t="shared" si="200"/>
        <v>#VALUE!</v>
      </c>
      <c r="GR9" s="218" t="e">
        <f t="shared" si="76"/>
        <v>#VALUE!</v>
      </c>
      <c r="GS9" s="219" t="e">
        <f t="shared" si="201"/>
        <v>#VALUE!</v>
      </c>
      <c r="GT9" s="219" t="e">
        <f t="shared" si="202"/>
        <v>#VALUE!</v>
      </c>
      <c r="GU9" s="220" t="e">
        <f t="shared" si="77"/>
        <v>#VALUE!</v>
      </c>
      <c r="GV9" s="217" t="e">
        <f t="shared" si="203"/>
        <v>#VALUE!</v>
      </c>
      <c r="GW9" s="217" t="e">
        <f t="shared" si="204"/>
        <v>#VALUE!</v>
      </c>
      <c r="GX9" s="218" t="e">
        <f t="shared" si="78"/>
        <v>#VALUE!</v>
      </c>
      <c r="GY9" s="219" t="e">
        <f t="shared" si="205"/>
        <v>#VALUE!</v>
      </c>
      <c r="GZ9" s="219" t="e">
        <f t="shared" si="206"/>
        <v>#VALUE!</v>
      </c>
      <c r="HA9" s="220" t="e">
        <f t="shared" si="79"/>
        <v>#VALUE!</v>
      </c>
      <c r="HC9" s="225" t="e">
        <f t="shared" si="207"/>
        <v>#VALUE!</v>
      </c>
      <c r="HD9" s="217" t="e">
        <f t="shared" si="208"/>
        <v>#VALUE!</v>
      </c>
      <c r="HE9" s="218" t="e">
        <f t="shared" si="80"/>
        <v>#VALUE!</v>
      </c>
      <c r="HF9" s="219" t="e">
        <f t="shared" si="209"/>
        <v>#VALUE!</v>
      </c>
      <c r="HG9" s="219" t="e">
        <f t="shared" si="210"/>
        <v>#VALUE!</v>
      </c>
      <c r="HH9" s="220" t="e">
        <f t="shared" si="81"/>
        <v>#VALUE!</v>
      </c>
      <c r="HI9" s="217" t="e">
        <f t="shared" si="211"/>
        <v>#VALUE!</v>
      </c>
      <c r="HJ9" s="217" t="e">
        <f t="shared" si="212"/>
        <v>#VALUE!</v>
      </c>
      <c r="HK9" s="218" t="e">
        <f t="shared" si="82"/>
        <v>#VALUE!</v>
      </c>
      <c r="HL9" s="219" t="e">
        <f t="shared" si="213"/>
        <v>#VALUE!</v>
      </c>
      <c r="HM9" s="219" t="e">
        <f t="shared" si="214"/>
        <v>#VALUE!</v>
      </c>
      <c r="HN9" s="220" t="e">
        <f t="shared" si="83"/>
        <v>#VALUE!</v>
      </c>
      <c r="HO9" s="217" t="e">
        <f t="shared" si="215"/>
        <v>#VALUE!</v>
      </c>
      <c r="HP9" s="217" t="e">
        <f t="shared" si="216"/>
        <v>#VALUE!</v>
      </c>
      <c r="HQ9" s="218" t="e">
        <f t="shared" si="84"/>
        <v>#VALUE!</v>
      </c>
      <c r="HR9" s="219" t="e">
        <f t="shared" si="217"/>
        <v>#VALUE!</v>
      </c>
      <c r="HS9" s="219" t="e">
        <f t="shared" si="218"/>
        <v>#VALUE!</v>
      </c>
      <c r="HT9" s="220" t="e">
        <f t="shared" si="85"/>
        <v>#VALUE!</v>
      </c>
      <c r="HU9" s="217" t="e">
        <f t="shared" si="219"/>
        <v>#VALUE!</v>
      </c>
      <c r="HV9" s="217" t="e">
        <f t="shared" si="220"/>
        <v>#VALUE!</v>
      </c>
      <c r="HW9" s="218" t="e">
        <f t="shared" si="86"/>
        <v>#VALUE!</v>
      </c>
      <c r="HX9" s="219" t="e">
        <f t="shared" si="221"/>
        <v>#VALUE!</v>
      </c>
      <c r="HY9" s="219" t="e">
        <f t="shared" si="222"/>
        <v>#VALUE!</v>
      </c>
      <c r="HZ9" s="220" t="e">
        <f t="shared" si="87"/>
        <v>#VALUE!</v>
      </c>
      <c r="IB9" s="225" t="e">
        <f t="shared" si="223"/>
        <v>#VALUE!</v>
      </c>
      <c r="IC9" s="217" t="e">
        <f t="shared" si="224"/>
        <v>#VALUE!</v>
      </c>
      <c r="ID9" s="218" t="e">
        <f t="shared" si="88"/>
        <v>#VALUE!</v>
      </c>
      <c r="IE9" s="219" t="e">
        <f t="shared" si="225"/>
        <v>#VALUE!</v>
      </c>
      <c r="IF9" s="219" t="e">
        <f t="shared" si="226"/>
        <v>#VALUE!</v>
      </c>
      <c r="IG9" s="220" t="e">
        <f t="shared" si="89"/>
        <v>#VALUE!</v>
      </c>
      <c r="IH9" s="217" t="e">
        <f t="shared" si="227"/>
        <v>#VALUE!</v>
      </c>
      <c r="II9" s="217" t="e">
        <f t="shared" si="228"/>
        <v>#VALUE!</v>
      </c>
      <c r="IJ9" s="218" t="e">
        <f t="shared" si="90"/>
        <v>#VALUE!</v>
      </c>
      <c r="IK9" s="219" t="e">
        <f t="shared" si="229"/>
        <v>#VALUE!</v>
      </c>
      <c r="IL9" s="219" t="e">
        <f t="shared" si="230"/>
        <v>#VALUE!</v>
      </c>
      <c r="IM9" s="220" t="e">
        <f t="shared" si="91"/>
        <v>#VALUE!</v>
      </c>
      <c r="IN9" s="217" t="e">
        <f t="shared" si="231"/>
        <v>#VALUE!</v>
      </c>
      <c r="IO9" s="217" t="e">
        <f t="shared" si="232"/>
        <v>#VALUE!</v>
      </c>
      <c r="IP9" s="218" t="e">
        <f t="shared" si="92"/>
        <v>#VALUE!</v>
      </c>
      <c r="IQ9" s="219" t="e">
        <f t="shared" si="233"/>
        <v>#VALUE!</v>
      </c>
      <c r="IR9" s="219" t="e">
        <f t="shared" si="234"/>
        <v>#VALUE!</v>
      </c>
      <c r="IS9" s="220" t="e">
        <f t="shared" si="93"/>
        <v>#VALUE!</v>
      </c>
      <c r="IT9" s="217" t="e">
        <f t="shared" si="235"/>
        <v>#VALUE!</v>
      </c>
      <c r="IU9" s="217" t="e">
        <f t="shared" si="236"/>
        <v>#VALUE!</v>
      </c>
      <c r="IV9" s="218" t="e">
        <f t="shared" si="94"/>
        <v>#VALUE!</v>
      </c>
      <c r="IW9" s="219" t="e">
        <f t="shared" si="237"/>
        <v>#VALUE!</v>
      </c>
      <c r="IX9" s="219" t="e">
        <f t="shared" si="238"/>
        <v>#VALUE!</v>
      </c>
      <c r="IY9" s="220" t="e">
        <f t="shared" si="95"/>
        <v>#VALUE!</v>
      </c>
    </row>
    <row r="10" spans="1:259" ht="15.75" x14ac:dyDescent="0.25">
      <c r="A10" s="230">
        <v>1</v>
      </c>
      <c r="B10" s="231" t="str">
        <f>IFERROR(AVERAGEIF(O4:O52,"&gt;0"),"")</f>
        <v/>
      </c>
      <c r="C10" s="231" t="str">
        <f>IFERROR(AVERAGEIF(AV4:AV52,"&gt;0"),"")</f>
        <v/>
      </c>
      <c r="D10" s="232" t="str">
        <f>IFERROR(AVERAGEIF(CC4:CC52,"&gt;0"),"")</f>
        <v/>
      </c>
      <c r="L10" s="211" t="e">
        <f t="shared" si="239"/>
        <v>#VALUE!</v>
      </c>
      <c r="M10" s="211" t="e">
        <f t="shared" si="96"/>
        <v>#VALUE!</v>
      </c>
      <c r="N10" s="211" t="e">
        <f t="shared" si="0"/>
        <v>#VALUE!</v>
      </c>
      <c r="O10" s="212" t="e">
        <f t="shared" si="1"/>
        <v>#VALUE!</v>
      </c>
      <c r="P10" s="213" t="e">
        <f t="shared" si="97"/>
        <v>#VALUE!</v>
      </c>
      <c r="Q10" s="213" t="e">
        <f t="shared" si="98"/>
        <v>#VALUE!</v>
      </c>
      <c r="R10" s="213" t="e">
        <f t="shared" si="2"/>
        <v>#VALUE!</v>
      </c>
      <c r="S10" s="214" t="e">
        <f t="shared" si="3"/>
        <v>#VALUE!</v>
      </c>
      <c r="T10" s="211" t="e">
        <f t="shared" si="99"/>
        <v>#VALUE!</v>
      </c>
      <c r="U10" s="211" t="e">
        <f t="shared" si="100"/>
        <v>#VALUE!</v>
      </c>
      <c r="V10" s="211" t="e">
        <f t="shared" si="4"/>
        <v>#VALUE!</v>
      </c>
      <c r="W10" s="212" t="e">
        <f t="shared" si="5"/>
        <v>#VALUE!</v>
      </c>
      <c r="X10" s="213" t="e">
        <f t="shared" si="101"/>
        <v>#VALUE!</v>
      </c>
      <c r="Y10" s="213" t="e">
        <f t="shared" si="102"/>
        <v>#VALUE!</v>
      </c>
      <c r="Z10" s="213" t="e">
        <f t="shared" si="6"/>
        <v>#VALUE!</v>
      </c>
      <c r="AA10" s="214" t="e">
        <f t="shared" si="7"/>
        <v>#VALUE!</v>
      </c>
      <c r="AB10" s="211" t="e">
        <f t="shared" si="103"/>
        <v>#VALUE!</v>
      </c>
      <c r="AC10" s="211" t="e">
        <f t="shared" si="104"/>
        <v>#VALUE!</v>
      </c>
      <c r="AD10" s="211" t="e">
        <f t="shared" si="8"/>
        <v>#VALUE!</v>
      </c>
      <c r="AE10" s="212" t="e">
        <f t="shared" si="9"/>
        <v>#VALUE!</v>
      </c>
      <c r="AF10" s="213" t="e">
        <f t="shared" si="105"/>
        <v>#VALUE!</v>
      </c>
      <c r="AG10" s="213" t="e">
        <f t="shared" si="106"/>
        <v>#VALUE!</v>
      </c>
      <c r="AH10" s="213" t="e">
        <f t="shared" si="10"/>
        <v>#VALUE!</v>
      </c>
      <c r="AI10" s="214" t="e">
        <f t="shared" si="11"/>
        <v>#VALUE!</v>
      </c>
      <c r="AJ10" s="215" t="e">
        <f t="shared" si="107"/>
        <v>#VALUE!</v>
      </c>
      <c r="AK10" s="215" t="e">
        <f t="shared" si="108"/>
        <v>#VALUE!</v>
      </c>
      <c r="AL10" s="215" t="e">
        <f t="shared" si="12"/>
        <v>#VALUE!</v>
      </c>
      <c r="AM10" s="216" t="e">
        <f t="shared" si="13"/>
        <v>#VALUE!</v>
      </c>
      <c r="AN10" s="213" t="e">
        <f t="shared" si="109"/>
        <v>#VALUE!</v>
      </c>
      <c r="AO10" s="213" t="e">
        <f t="shared" si="110"/>
        <v>#VALUE!</v>
      </c>
      <c r="AP10" s="213" t="e">
        <f t="shared" si="14"/>
        <v>#VALUE!</v>
      </c>
      <c r="AQ10" s="214" t="e">
        <f t="shared" si="15"/>
        <v>#VALUE!</v>
      </c>
      <c r="AS10" s="211" t="e">
        <f t="shared" si="111"/>
        <v>#VALUE!</v>
      </c>
      <c r="AT10" s="211" t="e">
        <f t="shared" si="112"/>
        <v>#VALUE!</v>
      </c>
      <c r="AU10" s="211" t="e">
        <f t="shared" si="16"/>
        <v>#VALUE!</v>
      </c>
      <c r="AV10" s="212" t="e">
        <f t="shared" si="17"/>
        <v>#VALUE!</v>
      </c>
      <c r="AW10" s="213" t="e">
        <f t="shared" si="113"/>
        <v>#VALUE!</v>
      </c>
      <c r="AX10" s="213" t="e">
        <f t="shared" si="114"/>
        <v>#VALUE!</v>
      </c>
      <c r="AY10" s="213" t="e">
        <f t="shared" si="18"/>
        <v>#VALUE!</v>
      </c>
      <c r="AZ10" s="214" t="e">
        <f t="shared" si="19"/>
        <v>#VALUE!</v>
      </c>
      <c r="BA10" s="211" t="e">
        <f t="shared" si="115"/>
        <v>#VALUE!</v>
      </c>
      <c r="BB10" s="211" t="e">
        <f t="shared" si="116"/>
        <v>#VALUE!</v>
      </c>
      <c r="BC10" s="211" t="e">
        <f t="shared" si="20"/>
        <v>#VALUE!</v>
      </c>
      <c r="BD10" s="212" t="e">
        <f t="shared" si="21"/>
        <v>#VALUE!</v>
      </c>
      <c r="BE10" s="213" t="e">
        <f t="shared" si="117"/>
        <v>#VALUE!</v>
      </c>
      <c r="BF10" s="213" t="e">
        <f t="shared" si="118"/>
        <v>#VALUE!</v>
      </c>
      <c r="BG10" s="213" t="e">
        <f t="shared" si="22"/>
        <v>#VALUE!</v>
      </c>
      <c r="BH10" s="214" t="e">
        <f t="shared" ref="BH10:BH19" si="240">BG20/OSAS2</f>
        <v>#VALUE!</v>
      </c>
      <c r="BI10" s="211" t="e">
        <f t="shared" si="119"/>
        <v>#VALUE!</v>
      </c>
      <c r="BJ10" s="211" t="e">
        <f t="shared" si="120"/>
        <v>#VALUE!</v>
      </c>
      <c r="BK10" s="211" t="e">
        <f t="shared" si="24"/>
        <v>#VALUE!</v>
      </c>
      <c r="BL10" s="212" t="e">
        <f t="shared" si="25"/>
        <v>#VALUE!</v>
      </c>
      <c r="BM10" s="213" t="e">
        <f t="shared" si="121"/>
        <v>#VALUE!</v>
      </c>
      <c r="BN10" s="213" t="e">
        <f t="shared" si="122"/>
        <v>#VALUE!</v>
      </c>
      <c r="BO10" s="213" t="e">
        <f t="shared" si="26"/>
        <v>#VALUE!</v>
      </c>
      <c r="BP10" s="214" t="e">
        <f t="shared" si="27"/>
        <v>#VALUE!</v>
      </c>
      <c r="BQ10" s="211" t="e">
        <f t="shared" si="123"/>
        <v>#VALUE!</v>
      </c>
      <c r="BR10" s="211" t="e">
        <f t="shared" si="124"/>
        <v>#VALUE!</v>
      </c>
      <c r="BS10" s="211" t="e">
        <f t="shared" si="28"/>
        <v>#VALUE!</v>
      </c>
      <c r="BT10" s="212" t="e">
        <f t="shared" si="29"/>
        <v>#VALUE!</v>
      </c>
      <c r="BU10" s="213" t="e">
        <f t="shared" si="125"/>
        <v>#VALUE!</v>
      </c>
      <c r="BV10" s="213" t="e">
        <f t="shared" si="126"/>
        <v>#VALUE!</v>
      </c>
      <c r="BW10" s="213" t="e">
        <f t="shared" si="30"/>
        <v>#VALUE!</v>
      </c>
      <c r="BX10" s="214" t="e">
        <f t="shared" si="31"/>
        <v>#VALUE!</v>
      </c>
      <c r="BZ10" s="211" t="e">
        <f t="shared" si="127"/>
        <v>#VALUE!</v>
      </c>
      <c r="CA10" s="211" t="e">
        <f t="shared" si="128"/>
        <v>#VALUE!</v>
      </c>
      <c r="CB10" s="211" t="e">
        <f t="shared" si="32"/>
        <v>#VALUE!</v>
      </c>
      <c r="CC10" s="212" t="e">
        <f t="shared" si="33"/>
        <v>#VALUE!</v>
      </c>
      <c r="CD10" s="213" t="e">
        <f t="shared" si="129"/>
        <v>#VALUE!</v>
      </c>
      <c r="CE10" s="213" t="e">
        <f t="shared" si="130"/>
        <v>#VALUE!</v>
      </c>
      <c r="CF10" s="213" t="e">
        <f t="shared" si="34"/>
        <v>#VALUE!</v>
      </c>
      <c r="CG10" s="214" t="e">
        <f t="shared" si="35"/>
        <v>#VALUE!</v>
      </c>
      <c r="CH10" s="211" t="e">
        <f t="shared" si="131"/>
        <v>#VALUE!</v>
      </c>
      <c r="CI10" s="211" t="e">
        <f t="shared" si="132"/>
        <v>#VALUE!</v>
      </c>
      <c r="CJ10" s="211" t="e">
        <f t="shared" si="36"/>
        <v>#VALUE!</v>
      </c>
      <c r="CK10" s="212" t="e">
        <f t="shared" si="37"/>
        <v>#VALUE!</v>
      </c>
      <c r="CL10" s="213" t="e">
        <f t="shared" si="133"/>
        <v>#VALUE!</v>
      </c>
      <c r="CM10" s="213" t="e">
        <f t="shared" si="134"/>
        <v>#VALUE!</v>
      </c>
      <c r="CN10" s="213" t="e">
        <f t="shared" si="38"/>
        <v>#VALUE!</v>
      </c>
      <c r="CO10" s="214" t="e">
        <f t="shared" ref="CO10:CO19" si="241">CN20/OSGS</f>
        <v>#VALUE!</v>
      </c>
      <c r="CP10" s="211" t="e">
        <f t="shared" si="135"/>
        <v>#VALUE!</v>
      </c>
      <c r="CQ10" s="211" t="e">
        <f t="shared" si="136"/>
        <v>#VALUE!</v>
      </c>
      <c r="CR10" s="211" t="e">
        <f t="shared" si="40"/>
        <v>#VALUE!</v>
      </c>
      <c r="CS10" s="212" t="e">
        <f t="shared" si="41"/>
        <v>#VALUE!</v>
      </c>
      <c r="CT10" s="213" t="e">
        <f t="shared" si="137"/>
        <v>#VALUE!</v>
      </c>
      <c r="CU10" s="213" t="e">
        <f t="shared" si="138"/>
        <v>#VALUE!</v>
      </c>
      <c r="CV10" s="213" t="e">
        <f t="shared" si="42"/>
        <v>#VALUE!</v>
      </c>
      <c r="CW10" s="214" t="e">
        <f t="shared" si="43"/>
        <v>#VALUE!</v>
      </c>
      <c r="CX10" s="211" t="e">
        <f t="shared" si="139"/>
        <v>#VALUE!</v>
      </c>
      <c r="CY10" s="211" t="e">
        <f t="shared" si="140"/>
        <v>#VALUE!</v>
      </c>
      <c r="CZ10" s="211" t="e">
        <f t="shared" si="44"/>
        <v>#VALUE!</v>
      </c>
      <c r="DA10" s="212" t="e">
        <f t="shared" si="45"/>
        <v>#VALUE!</v>
      </c>
      <c r="DB10" s="213" t="e">
        <f t="shared" si="141"/>
        <v>#VALUE!</v>
      </c>
      <c r="DC10" s="213" t="e">
        <f t="shared" si="142"/>
        <v>#VALUE!</v>
      </c>
      <c r="DD10" s="213" t="e">
        <f t="shared" si="46"/>
        <v>#VALUE!</v>
      </c>
      <c r="DE10" s="214" t="e">
        <f t="shared" si="47"/>
        <v>#VALUE!</v>
      </c>
      <c r="DG10" s="225" t="e">
        <f t="shared" si="143"/>
        <v>#VALUE!</v>
      </c>
      <c r="DH10" s="217" t="e">
        <f t="shared" si="144"/>
        <v>#VALUE!</v>
      </c>
      <c r="DI10" s="218" t="e">
        <f t="shared" si="48"/>
        <v>#VALUE!</v>
      </c>
      <c r="DJ10" s="219" t="e">
        <f t="shared" si="145"/>
        <v>#VALUE!</v>
      </c>
      <c r="DK10" s="219" t="e">
        <f t="shared" si="146"/>
        <v>#VALUE!</v>
      </c>
      <c r="DL10" s="220" t="e">
        <f t="shared" si="49"/>
        <v>#VALUE!</v>
      </c>
      <c r="DM10" s="217" t="e">
        <f t="shared" si="147"/>
        <v>#VALUE!</v>
      </c>
      <c r="DN10" s="217" t="e">
        <f t="shared" si="148"/>
        <v>#VALUE!</v>
      </c>
      <c r="DO10" s="218" t="e">
        <f t="shared" si="50"/>
        <v>#VALUE!</v>
      </c>
      <c r="DP10" s="219" t="e">
        <f t="shared" si="149"/>
        <v>#VALUE!</v>
      </c>
      <c r="DQ10" s="219" t="e">
        <f t="shared" si="150"/>
        <v>#VALUE!</v>
      </c>
      <c r="DR10" s="220" t="e">
        <f t="shared" si="51"/>
        <v>#VALUE!</v>
      </c>
      <c r="DS10" s="217" t="e">
        <f t="shared" si="151"/>
        <v>#VALUE!</v>
      </c>
      <c r="DT10" s="217" t="e">
        <f t="shared" si="152"/>
        <v>#VALUE!</v>
      </c>
      <c r="DU10" s="218" t="e">
        <f t="shared" si="52"/>
        <v>#VALUE!</v>
      </c>
      <c r="DV10" s="219" t="e">
        <f t="shared" si="153"/>
        <v>#VALUE!</v>
      </c>
      <c r="DW10" s="219" t="e">
        <f t="shared" si="154"/>
        <v>#VALUE!</v>
      </c>
      <c r="DX10" s="220" t="e">
        <f t="shared" si="53"/>
        <v>#VALUE!</v>
      </c>
      <c r="DY10" s="217" t="e">
        <f t="shared" si="155"/>
        <v>#VALUE!</v>
      </c>
      <c r="DZ10" s="217" t="e">
        <f t="shared" si="156"/>
        <v>#VALUE!</v>
      </c>
      <c r="EA10" s="218" t="e">
        <f t="shared" si="54"/>
        <v>#VALUE!</v>
      </c>
      <c r="EB10" s="219" t="e">
        <f t="shared" si="157"/>
        <v>#VALUE!</v>
      </c>
      <c r="EC10" s="219" t="e">
        <f t="shared" si="158"/>
        <v>#VALUE!</v>
      </c>
      <c r="ED10" s="220" t="e">
        <f t="shared" si="55"/>
        <v>#VALUE!</v>
      </c>
      <c r="EF10" s="225" t="e">
        <f t="shared" si="159"/>
        <v>#VALUE!</v>
      </c>
      <c r="EG10" s="217" t="e">
        <f t="shared" si="160"/>
        <v>#VALUE!</v>
      </c>
      <c r="EH10" s="218" t="e">
        <f t="shared" si="56"/>
        <v>#VALUE!</v>
      </c>
      <c r="EI10" s="219" t="e">
        <f t="shared" si="161"/>
        <v>#VALUE!</v>
      </c>
      <c r="EJ10" s="219" t="e">
        <f t="shared" si="162"/>
        <v>#VALUE!</v>
      </c>
      <c r="EK10" s="220" t="e">
        <f t="shared" si="57"/>
        <v>#VALUE!</v>
      </c>
      <c r="EL10" s="217" t="e">
        <f t="shared" si="163"/>
        <v>#VALUE!</v>
      </c>
      <c r="EM10" s="217" t="e">
        <f t="shared" si="164"/>
        <v>#VALUE!</v>
      </c>
      <c r="EN10" s="218" t="e">
        <f t="shared" si="58"/>
        <v>#VALUE!</v>
      </c>
      <c r="EO10" s="219" t="e">
        <f t="shared" si="165"/>
        <v>#VALUE!</v>
      </c>
      <c r="EP10" s="219" t="e">
        <f t="shared" si="166"/>
        <v>#VALUE!</v>
      </c>
      <c r="EQ10" s="220" t="e">
        <f t="shared" si="59"/>
        <v>#VALUE!</v>
      </c>
      <c r="ER10" s="217" t="e">
        <f t="shared" si="167"/>
        <v>#VALUE!</v>
      </c>
      <c r="ES10" s="217" t="e">
        <f t="shared" si="168"/>
        <v>#VALUE!</v>
      </c>
      <c r="ET10" s="218" t="e">
        <f t="shared" si="60"/>
        <v>#VALUE!</v>
      </c>
      <c r="EU10" s="219" t="e">
        <f t="shared" si="169"/>
        <v>#VALUE!</v>
      </c>
      <c r="EV10" s="219" t="e">
        <f t="shared" si="170"/>
        <v>#VALUE!</v>
      </c>
      <c r="EW10" s="220" t="e">
        <f t="shared" si="61"/>
        <v>#VALUE!</v>
      </c>
      <c r="EX10" s="217" t="e">
        <f t="shared" si="171"/>
        <v>#VALUE!</v>
      </c>
      <c r="EY10" s="217" t="e">
        <f t="shared" si="172"/>
        <v>#VALUE!</v>
      </c>
      <c r="EZ10" s="218" t="e">
        <f t="shared" si="62"/>
        <v>#VALUE!</v>
      </c>
      <c r="FA10" s="219" t="e">
        <f t="shared" si="173"/>
        <v>#VALUE!</v>
      </c>
      <c r="FB10" s="219" t="e">
        <f t="shared" si="174"/>
        <v>#VALUE!</v>
      </c>
      <c r="FC10" s="220" t="e">
        <f t="shared" si="63"/>
        <v>#VALUE!</v>
      </c>
      <c r="FE10" s="225" t="e">
        <f t="shared" si="175"/>
        <v>#VALUE!</v>
      </c>
      <c r="FF10" s="217" t="e">
        <f t="shared" si="176"/>
        <v>#VALUE!</v>
      </c>
      <c r="FG10" s="218" t="e">
        <f t="shared" si="64"/>
        <v>#VALUE!</v>
      </c>
      <c r="FH10" s="219" t="e">
        <f t="shared" si="177"/>
        <v>#VALUE!</v>
      </c>
      <c r="FI10" s="219" t="e">
        <f t="shared" si="178"/>
        <v>#VALUE!</v>
      </c>
      <c r="FJ10" s="220" t="e">
        <f t="shared" si="65"/>
        <v>#VALUE!</v>
      </c>
      <c r="FK10" s="217" t="e">
        <f t="shared" si="179"/>
        <v>#VALUE!</v>
      </c>
      <c r="FL10" s="217" t="e">
        <f t="shared" si="180"/>
        <v>#VALUE!</v>
      </c>
      <c r="FM10" s="218" t="e">
        <f t="shared" si="66"/>
        <v>#VALUE!</v>
      </c>
      <c r="FN10" s="219" t="e">
        <f t="shared" si="181"/>
        <v>#VALUE!</v>
      </c>
      <c r="FO10" s="219" t="e">
        <f t="shared" si="182"/>
        <v>#VALUE!</v>
      </c>
      <c r="FP10" s="220" t="e">
        <f t="shared" si="67"/>
        <v>#VALUE!</v>
      </c>
      <c r="FQ10" s="217" t="e">
        <f t="shared" si="183"/>
        <v>#VALUE!</v>
      </c>
      <c r="FR10" s="217" t="e">
        <f t="shared" si="184"/>
        <v>#VALUE!</v>
      </c>
      <c r="FS10" s="218" t="e">
        <f t="shared" si="68"/>
        <v>#VALUE!</v>
      </c>
      <c r="FT10" s="219" t="e">
        <f t="shared" si="185"/>
        <v>#VALUE!</v>
      </c>
      <c r="FU10" s="219" t="e">
        <f t="shared" si="186"/>
        <v>#VALUE!</v>
      </c>
      <c r="FV10" s="220" t="e">
        <f t="shared" si="69"/>
        <v>#VALUE!</v>
      </c>
      <c r="FW10" s="217" t="e">
        <f t="shared" si="187"/>
        <v>#VALUE!</v>
      </c>
      <c r="FX10" s="217" t="e">
        <f t="shared" si="188"/>
        <v>#VALUE!</v>
      </c>
      <c r="FY10" s="218" t="e">
        <f t="shared" si="70"/>
        <v>#VALUE!</v>
      </c>
      <c r="FZ10" s="219" t="e">
        <f t="shared" si="189"/>
        <v>#VALUE!</v>
      </c>
      <c r="GA10" s="219" t="e">
        <f t="shared" si="190"/>
        <v>#VALUE!</v>
      </c>
      <c r="GB10" s="220" t="e">
        <f t="shared" si="71"/>
        <v>#VALUE!</v>
      </c>
      <c r="GD10" s="225" t="e">
        <f t="shared" si="191"/>
        <v>#VALUE!</v>
      </c>
      <c r="GE10" s="217" t="e">
        <f t="shared" si="192"/>
        <v>#VALUE!</v>
      </c>
      <c r="GF10" s="218" t="e">
        <f t="shared" si="72"/>
        <v>#VALUE!</v>
      </c>
      <c r="GG10" s="219" t="e">
        <f t="shared" si="193"/>
        <v>#VALUE!</v>
      </c>
      <c r="GH10" s="219" t="e">
        <f t="shared" si="194"/>
        <v>#VALUE!</v>
      </c>
      <c r="GI10" s="220" t="e">
        <f t="shared" si="73"/>
        <v>#VALUE!</v>
      </c>
      <c r="GJ10" s="217" t="e">
        <f t="shared" si="195"/>
        <v>#VALUE!</v>
      </c>
      <c r="GK10" s="217" t="e">
        <f t="shared" si="196"/>
        <v>#VALUE!</v>
      </c>
      <c r="GL10" s="218" t="e">
        <f t="shared" si="74"/>
        <v>#VALUE!</v>
      </c>
      <c r="GM10" s="219" t="e">
        <f t="shared" si="197"/>
        <v>#VALUE!</v>
      </c>
      <c r="GN10" s="219" t="e">
        <f t="shared" si="198"/>
        <v>#VALUE!</v>
      </c>
      <c r="GO10" s="220" t="e">
        <f t="shared" si="75"/>
        <v>#VALUE!</v>
      </c>
      <c r="GP10" s="217" t="e">
        <f t="shared" si="199"/>
        <v>#VALUE!</v>
      </c>
      <c r="GQ10" s="217" t="e">
        <f t="shared" si="200"/>
        <v>#VALUE!</v>
      </c>
      <c r="GR10" s="218" t="e">
        <f t="shared" si="76"/>
        <v>#VALUE!</v>
      </c>
      <c r="GS10" s="219" t="e">
        <f t="shared" si="201"/>
        <v>#VALUE!</v>
      </c>
      <c r="GT10" s="219" t="e">
        <f t="shared" si="202"/>
        <v>#VALUE!</v>
      </c>
      <c r="GU10" s="220" t="e">
        <f t="shared" si="77"/>
        <v>#VALUE!</v>
      </c>
      <c r="GV10" s="217" t="e">
        <f t="shared" si="203"/>
        <v>#VALUE!</v>
      </c>
      <c r="GW10" s="217" t="e">
        <f t="shared" si="204"/>
        <v>#VALUE!</v>
      </c>
      <c r="GX10" s="218" t="e">
        <f t="shared" si="78"/>
        <v>#VALUE!</v>
      </c>
      <c r="GY10" s="219" t="e">
        <f t="shared" si="205"/>
        <v>#VALUE!</v>
      </c>
      <c r="GZ10" s="219" t="e">
        <f t="shared" si="206"/>
        <v>#VALUE!</v>
      </c>
      <c r="HA10" s="220" t="e">
        <f t="shared" si="79"/>
        <v>#VALUE!</v>
      </c>
      <c r="HC10" s="225" t="e">
        <f t="shared" si="207"/>
        <v>#VALUE!</v>
      </c>
      <c r="HD10" s="217" t="e">
        <f t="shared" si="208"/>
        <v>#VALUE!</v>
      </c>
      <c r="HE10" s="218" t="e">
        <f t="shared" si="80"/>
        <v>#VALUE!</v>
      </c>
      <c r="HF10" s="219" t="e">
        <f t="shared" si="209"/>
        <v>#VALUE!</v>
      </c>
      <c r="HG10" s="219" t="e">
        <f t="shared" si="210"/>
        <v>#VALUE!</v>
      </c>
      <c r="HH10" s="220" t="e">
        <f t="shared" si="81"/>
        <v>#VALUE!</v>
      </c>
      <c r="HI10" s="217" t="e">
        <f t="shared" si="211"/>
        <v>#VALUE!</v>
      </c>
      <c r="HJ10" s="217" t="e">
        <f t="shared" si="212"/>
        <v>#VALUE!</v>
      </c>
      <c r="HK10" s="218" t="e">
        <f t="shared" si="82"/>
        <v>#VALUE!</v>
      </c>
      <c r="HL10" s="219" t="e">
        <f t="shared" si="213"/>
        <v>#VALUE!</v>
      </c>
      <c r="HM10" s="219" t="e">
        <f t="shared" si="214"/>
        <v>#VALUE!</v>
      </c>
      <c r="HN10" s="220" t="e">
        <f t="shared" si="83"/>
        <v>#VALUE!</v>
      </c>
      <c r="HO10" s="217" t="e">
        <f t="shared" si="215"/>
        <v>#VALUE!</v>
      </c>
      <c r="HP10" s="217" t="e">
        <f t="shared" si="216"/>
        <v>#VALUE!</v>
      </c>
      <c r="HQ10" s="218" t="e">
        <f t="shared" si="84"/>
        <v>#VALUE!</v>
      </c>
      <c r="HR10" s="219" t="e">
        <f t="shared" si="217"/>
        <v>#VALUE!</v>
      </c>
      <c r="HS10" s="219" t="e">
        <f t="shared" si="218"/>
        <v>#VALUE!</v>
      </c>
      <c r="HT10" s="220" t="e">
        <f t="shared" si="85"/>
        <v>#VALUE!</v>
      </c>
      <c r="HU10" s="217" t="e">
        <f t="shared" si="219"/>
        <v>#VALUE!</v>
      </c>
      <c r="HV10" s="217" t="e">
        <f t="shared" si="220"/>
        <v>#VALUE!</v>
      </c>
      <c r="HW10" s="218" t="e">
        <f t="shared" si="86"/>
        <v>#VALUE!</v>
      </c>
      <c r="HX10" s="219" t="e">
        <f t="shared" si="221"/>
        <v>#VALUE!</v>
      </c>
      <c r="HY10" s="219" t="e">
        <f t="shared" si="222"/>
        <v>#VALUE!</v>
      </c>
      <c r="HZ10" s="220" t="e">
        <f t="shared" si="87"/>
        <v>#VALUE!</v>
      </c>
      <c r="IB10" s="225" t="e">
        <f t="shared" si="223"/>
        <v>#VALUE!</v>
      </c>
      <c r="IC10" s="217" t="e">
        <f t="shared" si="224"/>
        <v>#VALUE!</v>
      </c>
      <c r="ID10" s="218" t="e">
        <f t="shared" si="88"/>
        <v>#VALUE!</v>
      </c>
      <c r="IE10" s="219" t="e">
        <f t="shared" si="225"/>
        <v>#VALUE!</v>
      </c>
      <c r="IF10" s="219" t="e">
        <f t="shared" si="226"/>
        <v>#VALUE!</v>
      </c>
      <c r="IG10" s="220" t="e">
        <f t="shared" si="89"/>
        <v>#VALUE!</v>
      </c>
      <c r="IH10" s="217" t="e">
        <f t="shared" si="227"/>
        <v>#VALUE!</v>
      </c>
      <c r="II10" s="217" t="e">
        <f t="shared" si="228"/>
        <v>#VALUE!</v>
      </c>
      <c r="IJ10" s="218" t="e">
        <f t="shared" si="90"/>
        <v>#VALUE!</v>
      </c>
      <c r="IK10" s="219" t="e">
        <f t="shared" si="229"/>
        <v>#VALUE!</v>
      </c>
      <c r="IL10" s="219" t="e">
        <f t="shared" si="230"/>
        <v>#VALUE!</v>
      </c>
      <c r="IM10" s="220" t="e">
        <f t="shared" si="91"/>
        <v>#VALUE!</v>
      </c>
      <c r="IN10" s="217" t="e">
        <f t="shared" si="231"/>
        <v>#VALUE!</v>
      </c>
      <c r="IO10" s="217" t="e">
        <f t="shared" si="232"/>
        <v>#VALUE!</v>
      </c>
      <c r="IP10" s="218" t="e">
        <f t="shared" si="92"/>
        <v>#VALUE!</v>
      </c>
      <c r="IQ10" s="219" t="e">
        <f t="shared" si="233"/>
        <v>#VALUE!</v>
      </c>
      <c r="IR10" s="219" t="e">
        <f t="shared" si="234"/>
        <v>#VALUE!</v>
      </c>
      <c r="IS10" s="220" t="e">
        <f t="shared" si="93"/>
        <v>#VALUE!</v>
      </c>
      <c r="IT10" s="217" t="e">
        <f t="shared" si="235"/>
        <v>#VALUE!</v>
      </c>
      <c r="IU10" s="217" t="e">
        <f t="shared" si="236"/>
        <v>#VALUE!</v>
      </c>
      <c r="IV10" s="218" t="e">
        <f t="shared" si="94"/>
        <v>#VALUE!</v>
      </c>
      <c r="IW10" s="219" t="e">
        <f t="shared" si="237"/>
        <v>#VALUE!</v>
      </c>
      <c r="IX10" s="219" t="e">
        <f t="shared" si="238"/>
        <v>#VALUE!</v>
      </c>
      <c r="IY10" s="220" t="e">
        <f t="shared" si="95"/>
        <v>#VALUE!</v>
      </c>
    </row>
    <row r="11" spans="1:259" ht="15.75" x14ac:dyDescent="0.25">
      <c r="A11" s="230">
        <v>2</v>
      </c>
      <c r="B11" s="231" t="str">
        <f>IFERROR(AVERAGEIF(S4:S52,"&gt;0"),"")</f>
        <v/>
      </c>
      <c r="C11" s="231" t="str">
        <f>IFERROR(AVERAGEIF(AZ4:AZ52,"&gt;0"),"")</f>
        <v/>
      </c>
      <c r="D11" s="232" t="str">
        <f>IFERROR(AVERAGEIF(CG4:CG52,"&gt;0"),"")</f>
        <v/>
      </c>
      <c r="L11" s="211" t="e">
        <f t="shared" si="239"/>
        <v>#VALUE!</v>
      </c>
      <c r="M11" s="211" t="e">
        <f t="shared" si="96"/>
        <v>#VALUE!</v>
      </c>
      <c r="N11" s="211" t="e">
        <f t="shared" si="0"/>
        <v>#VALUE!</v>
      </c>
      <c r="O11" s="212" t="e">
        <f t="shared" si="1"/>
        <v>#VALUE!</v>
      </c>
      <c r="P11" s="213" t="e">
        <f t="shared" si="97"/>
        <v>#VALUE!</v>
      </c>
      <c r="Q11" s="213" t="e">
        <f t="shared" si="98"/>
        <v>#VALUE!</v>
      </c>
      <c r="R11" s="213" t="e">
        <f t="shared" si="2"/>
        <v>#VALUE!</v>
      </c>
      <c r="S11" s="214" t="e">
        <f t="shared" si="3"/>
        <v>#VALUE!</v>
      </c>
      <c r="T11" s="211" t="e">
        <f t="shared" si="99"/>
        <v>#VALUE!</v>
      </c>
      <c r="U11" s="211" t="e">
        <f t="shared" si="100"/>
        <v>#VALUE!</v>
      </c>
      <c r="V11" s="211" t="e">
        <f t="shared" si="4"/>
        <v>#VALUE!</v>
      </c>
      <c r="W11" s="212" t="e">
        <f t="shared" si="5"/>
        <v>#VALUE!</v>
      </c>
      <c r="X11" s="213" t="e">
        <f t="shared" si="101"/>
        <v>#VALUE!</v>
      </c>
      <c r="Y11" s="213" t="e">
        <f t="shared" si="102"/>
        <v>#VALUE!</v>
      </c>
      <c r="Z11" s="213" t="e">
        <f t="shared" si="6"/>
        <v>#VALUE!</v>
      </c>
      <c r="AA11" s="214" t="e">
        <f t="shared" si="7"/>
        <v>#VALUE!</v>
      </c>
      <c r="AB11" s="211" t="e">
        <f t="shared" si="103"/>
        <v>#VALUE!</v>
      </c>
      <c r="AC11" s="211" t="e">
        <f t="shared" si="104"/>
        <v>#VALUE!</v>
      </c>
      <c r="AD11" s="211" t="e">
        <f t="shared" si="8"/>
        <v>#VALUE!</v>
      </c>
      <c r="AE11" s="212" t="e">
        <f t="shared" si="9"/>
        <v>#VALUE!</v>
      </c>
      <c r="AF11" s="213" t="e">
        <f t="shared" si="105"/>
        <v>#VALUE!</v>
      </c>
      <c r="AG11" s="213" t="e">
        <f t="shared" si="106"/>
        <v>#VALUE!</v>
      </c>
      <c r="AH11" s="213" t="e">
        <f t="shared" si="10"/>
        <v>#VALUE!</v>
      </c>
      <c r="AI11" s="214" t="e">
        <f t="shared" si="11"/>
        <v>#VALUE!</v>
      </c>
      <c r="AJ11" s="215" t="e">
        <f t="shared" si="107"/>
        <v>#VALUE!</v>
      </c>
      <c r="AK11" s="215" t="e">
        <f t="shared" si="108"/>
        <v>#VALUE!</v>
      </c>
      <c r="AL11" s="215" t="e">
        <f t="shared" si="12"/>
        <v>#VALUE!</v>
      </c>
      <c r="AM11" s="216" t="e">
        <f t="shared" si="13"/>
        <v>#VALUE!</v>
      </c>
      <c r="AN11" s="213" t="e">
        <f t="shared" si="109"/>
        <v>#VALUE!</v>
      </c>
      <c r="AO11" s="213" t="e">
        <f t="shared" si="110"/>
        <v>#VALUE!</v>
      </c>
      <c r="AP11" s="213" t="e">
        <f t="shared" si="14"/>
        <v>#VALUE!</v>
      </c>
      <c r="AQ11" s="214" t="e">
        <f t="shared" si="15"/>
        <v>#VALUE!</v>
      </c>
      <c r="AS11" s="211" t="e">
        <f t="shared" si="111"/>
        <v>#VALUE!</v>
      </c>
      <c r="AT11" s="211" t="e">
        <f t="shared" si="112"/>
        <v>#VALUE!</v>
      </c>
      <c r="AU11" s="211" t="e">
        <f t="shared" si="16"/>
        <v>#VALUE!</v>
      </c>
      <c r="AV11" s="212" t="e">
        <f t="shared" si="17"/>
        <v>#VALUE!</v>
      </c>
      <c r="AW11" s="213" t="e">
        <f t="shared" si="113"/>
        <v>#VALUE!</v>
      </c>
      <c r="AX11" s="213" t="e">
        <f t="shared" si="114"/>
        <v>#VALUE!</v>
      </c>
      <c r="AY11" s="213" t="e">
        <f t="shared" si="18"/>
        <v>#VALUE!</v>
      </c>
      <c r="AZ11" s="214" t="e">
        <f t="shared" si="19"/>
        <v>#VALUE!</v>
      </c>
      <c r="BA11" s="211" t="e">
        <f t="shared" si="115"/>
        <v>#VALUE!</v>
      </c>
      <c r="BB11" s="211" t="e">
        <f t="shared" si="116"/>
        <v>#VALUE!</v>
      </c>
      <c r="BC11" s="211" t="e">
        <f t="shared" si="20"/>
        <v>#VALUE!</v>
      </c>
      <c r="BD11" s="212" t="e">
        <f t="shared" si="21"/>
        <v>#VALUE!</v>
      </c>
      <c r="BE11" s="213" t="e">
        <f t="shared" si="117"/>
        <v>#VALUE!</v>
      </c>
      <c r="BF11" s="213" t="e">
        <f t="shared" si="118"/>
        <v>#VALUE!</v>
      </c>
      <c r="BG11" s="213" t="e">
        <f t="shared" si="22"/>
        <v>#VALUE!</v>
      </c>
      <c r="BH11" s="214" t="e">
        <f t="shared" si="240"/>
        <v>#VALUE!</v>
      </c>
      <c r="BI11" s="211" t="e">
        <f t="shared" si="119"/>
        <v>#VALUE!</v>
      </c>
      <c r="BJ11" s="211" t="e">
        <f t="shared" si="120"/>
        <v>#VALUE!</v>
      </c>
      <c r="BK11" s="211" t="e">
        <f t="shared" si="24"/>
        <v>#VALUE!</v>
      </c>
      <c r="BL11" s="212" t="e">
        <f t="shared" si="25"/>
        <v>#VALUE!</v>
      </c>
      <c r="BM11" s="213" t="e">
        <f t="shared" si="121"/>
        <v>#VALUE!</v>
      </c>
      <c r="BN11" s="213" t="e">
        <f t="shared" si="122"/>
        <v>#VALUE!</v>
      </c>
      <c r="BO11" s="213" t="e">
        <f t="shared" si="26"/>
        <v>#VALUE!</v>
      </c>
      <c r="BP11" s="214" t="e">
        <f t="shared" si="27"/>
        <v>#VALUE!</v>
      </c>
      <c r="BQ11" s="211" t="e">
        <f t="shared" si="123"/>
        <v>#VALUE!</v>
      </c>
      <c r="BR11" s="211" t="e">
        <f t="shared" si="124"/>
        <v>#VALUE!</v>
      </c>
      <c r="BS11" s="211" t="e">
        <f t="shared" si="28"/>
        <v>#VALUE!</v>
      </c>
      <c r="BT11" s="212" t="e">
        <f t="shared" si="29"/>
        <v>#VALUE!</v>
      </c>
      <c r="BU11" s="213" t="e">
        <f t="shared" si="125"/>
        <v>#VALUE!</v>
      </c>
      <c r="BV11" s="213" t="e">
        <f t="shared" si="126"/>
        <v>#VALUE!</v>
      </c>
      <c r="BW11" s="213" t="e">
        <f t="shared" si="30"/>
        <v>#VALUE!</v>
      </c>
      <c r="BX11" s="214" t="e">
        <f t="shared" si="31"/>
        <v>#VALUE!</v>
      </c>
      <c r="BZ11" s="211" t="e">
        <f t="shared" si="127"/>
        <v>#VALUE!</v>
      </c>
      <c r="CA11" s="211" t="e">
        <f t="shared" si="128"/>
        <v>#VALUE!</v>
      </c>
      <c r="CB11" s="211" t="e">
        <f t="shared" si="32"/>
        <v>#VALUE!</v>
      </c>
      <c r="CC11" s="212" t="e">
        <f t="shared" si="33"/>
        <v>#VALUE!</v>
      </c>
      <c r="CD11" s="213" t="e">
        <f t="shared" si="129"/>
        <v>#VALUE!</v>
      </c>
      <c r="CE11" s="213" t="e">
        <f t="shared" si="130"/>
        <v>#VALUE!</v>
      </c>
      <c r="CF11" s="213" t="e">
        <f t="shared" si="34"/>
        <v>#VALUE!</v>
      </c>
      <c r="CG11" s="214" t="e">
        <f t="shared" si="35"/>
        <v>#VALUE!</v>
      </c>
      <c r="CH11" s="211" t="e">
        <f t="shared" si="131"/>
        <v>#VALUE!</v>
      </c>
      <c r="CI11" s="211" t="e">
        <f t="shared" si="132"/>
        <v>#VALUE!</v>
      </c>
      <c r="CJ11" s="211" t="e">
        <f t="shared" si="36"/>
        <v>#VALUE!</v>
      </c>
      <c r="CK11" s="212" t="e">
        <f t="shared" si="37"/>
        <v>#VALUE!</v>
      </c>
      <c r="CL11" s="213" t="e">
        <f t="shared" si="133"/>
        <v>#VALUE!</v>
      </c>
      <c r="CM11" s="213" t="e">
        <f t="shared" si="134"/>
        <v>#VALUE!</v>
      </c>
      <c r="CN11" s="213" t="e">
        <f t="shared" si="38"/>
        <v>#VALUE!</v>
      </c>
      <c r="CO11" s="214" t="e">
        <f t="shared" si="241"/>
        <v>#VALUE!</v>
      </c>
      <c r="CP11" s="211" t="e">
        <f t="shared" si="135"/>
        <v>#VALUE!</v>
      </c>
      <c r="CQ11" s="211" t="e">
        <f t="shared" si="136"/>
        <v>#VALUE!</v>
      </c>
      <c r="CR11" s="211" t="e">
        <f t="shared" si="40"/>
        <v>#VALUE!</v>
      </c>
      <c r="CS11" s="212" t="e">
        <f t="shared" si="41"/>
        <v>#VALUE!</v>
      </c>
      <c r="CT11" s="213" t="e">
        <f t="shared" si="137"/>
        <v>#VALUE!</v>
      </c>
      <c r="CU11" s="213" t="e">
        <f t="shared" si="138"/>
        <v>#VALUE!</v>
      </c>
      <c r="CV11" s="213" t="e">
        <f t="shared" si="42"/>
        <v>#VALUE!</v>
      </c>
      <c r="CW11" s="214" t="e">
        <f t="shared" si="43"/>
        <v>#VALUE!</v>
      </c>
      <c r="CX11" s="211" t="e">
        <f t="shared" si="139"/>
        <v>#VALUE!</v>
      </c>
      <c r="CY11" s="211" t="e">
        <f t="shared" si="140"/>
        <v>#VALUE!</v>
      </c>
      <c r="CZ11" s="211" t="e">
        <f t="shared" si="44"/>
        <v>#VALUE!</v>
      </c>
      <c r="DA11" s="212" t="e">
        <f t="shared" si="45"/>
        <v>#VALUE!</v>
      </c>
      <c r="DB11" s="213" t="e">
        <f t="shared" si="141"/>
        <v>#VALUE!</v>
      </c>
      <c r="DC11" s="213" t="e">
        <f t="shared" si="142"/>
        <v>#VALUE!</v>
      </c>
      <c r="DD11" s="213" t="e">
        <f t="shared" si="46"/>
        <v>#VALUE!</v>
      </c>
      <c r="DE11" s="214" t="e">
        <f t="shared" si="47"/>
        <v>#VALUE!</v>
      </c>
      <c r="DG11" s="225" t="e">
        <f t="shared" si="143"/>
        <v>#VALUE!</v>
      </c>
      <c r="DH11" s="217" t="e">
        <f t="shared" si="144"/>
        <v>#VALUE!</v>
      </c>
      <c r="DI11" s="218" t="e">
        <f t="shared" si="48"/>
        <v>#VALUE!</v>
      </c>
      <c r="DJ11" s="219" t="e">
        <f t="shared" si="145"/>
        <v>#VALUE!</v>
      </c>
      <c r="DK11" s="219" t="e">
        <f t="shared" si="146"/>
        <v>#VALUE!</v>
      </c>
      <c r="DL11" s="220" t="e">
        <f t="shared" si="49"/>
        <v>#VALUE!</v>
      </c>
      <c r="DM11" s="217" t="e">
        <f t="shared" si="147"/>
        <v>#VALUE!</v>
      </c>
      <c r="DN11" s="217" t="e">
        <f t="shared" si="148"/>
        <v>#VALUE!</v>
      </c>
      <c r="DO11" s="218" t="e">
        <f t="shared" si="50"/>
        <v>#VALUE!</v>
      </c>
      <c r="DP11" s="219" t="e">
        <f t="shared" si="149"/>
        <v>#VALUE!</v>
      </c>
      <c r="DQ11" s="219" t="e">
        <f t="shared" si="150"/>
        <v>#VALUE!</v>
      </c>
      <c r="DR11" s="220" t="e">
        <f t="shared" si="51"/>
        <v>#VALUE!</v>
      </c>
      <c r="DS11" s="217" t="e">
        <f t="shared" si="151"/>
        <v>#VALUE!</v>
      </c>
      <c r="DT11" s="217" t="e">
        <f t="shared" si="152"/>
        <v>#VALUE!</v>
      </c>
      <c r="DU11" s="218" t="e">
        <f t="shared" si="52"/>
        <v>#VALUE!</v>
      </c>
      <c r="DV11" s="219" t="e">
        <f t="shared" si="153"/>
        <v>#VALUE!</v>
      </c>
      <c r="DW11" s="219" t="e">
        <f t="shared" si="154"/>
        <v>#VALUE!</v>
      </c>
      <c r="DX11" s="220" t="e">
        <f t="shared" si="53"/>
        <v>#VALUE!</v>
      </c>
      <c r="DY11" s="217" t="e">
        <f t="shared" si="155"/>
        <v>#VALUE!</v>
      </c>
      <c r="DZ11" s="217" t="e">
        <f t="shared" si="156"/>
        <v>#VALUE!</v>
      </c>
      <c r="EA11" s="218" t="e">
        <f t="shared" si="54"/>
        <v>#VALUE!</v>
      </c>
      <c r="EB11" s="219" t="e">
        <f t="shared" si="157"/>
        <v>#VALUE!</v>
      </c>
      <c r="EC11" s="219" t="e">
        <f t="shared" si="158"/>
        <v>#VALUE!</v>
      </c>
      <c r="ED11" s="220" t="e">
        <f t="shared" si="55"/>
        <v>#VALUE!</v>
      </c>
      <c r="EF11" s="225" t="e">
        <f t="shared" si="159"/>
        <v>#VALUE!</v>
      </c>
      <c r="EG11" s="217" t="e">
        <f t="shared" si="160"/>
        <v>#VALUE!</v>
      </c>
      <c r="EH11" s="218" t="e">
        <f t="shared" si="56"/>
        <v>#VALUE!</v>
      </c>
      <c r="EI11" s="219" t="e">
        <f t="shared" si="161"/>
        <v>#VALUE!</v>
      </c>
      <c r="EJ11" s="219" t="e">
        <f t="shared" si="162"/>
        <v>#VALUE!</v>
      </c>
      <c r="EK11" s="220" t="e">
        <f t="shared" si="57"/>
        <v>#VALUE!</v>
      </c>
      <c r="EL11" s="217" t="e">
        <f t="shared" si="163"/>
        <v>#VALUE!</v>
      </c>
      <c r="EM11" s="217" t="e">
        <f t="shared" si="164"/>
        <v>#VALUE!</v>
      </c>
      <c r="EN11" s="218" t="e">
        <f t="shared" si="58"/>
        <v>#VALUE!</v>
      </c>
      <c r="EO11" s="219" t="e">
        <f t="shared" si="165"/>
        <v>#VALUE!</v>
      </c>
      <c r="EP11" s="219" t="e">
        <f t="shared" si="166"/>
        <v>#VALUE!</v>
      </c>
      <c r="EQ11" s="220" t="e">
        <f t="shared" si="59"/>
        <v>#VALUE!</v>
      </c>
      <c r="ER11" s="217" t="e">
        <f t="shared" si="167"/>
        <v>#VALUE!</v>
      </c>
      <c r="ES11" s="217" t="e">
        <f t="shared" si="168"/>
        <v>#VALUE!</v>
      </c>
      <c r="ET11" s="218" t="e">
        <f t="shared" si="60"/>
        <v>#VALUE!</v>
      </c>
      <c r="EU11" s="219" t="e">
        <f t="shared" si="169"/>
        <v>#VALUE!</v>
      </c>
      <c r="EV11" s="219" t="e">
        <f t="shared" si="170"/>
        <v>#VALUE!</v>
      </c>
      <c r="EW11" s="220" t="e">
        <f t="shared" si="61"/>
        <v>#VALUE!</v>
      </c>
      <c r="EX11" s="217" t="e">
        <f t="shared" si="171"/>
        <v>#VALUE!</v>
      </c>
      <c r="EY11" s="217" t="e">
        <f t="shared" si="172"/>
        <v>#VALUE!</v>
      </c>
      <c r="EZ11" s="218" t="e">
        <f t="shared" si="62"/>
        <v>#VALUE!</v>
      </c>
      <c r="FA11" s="219" t="e">
        <f t="shared" si="173"/>
        <v>#VALUE!</v>
      </c>
      <c r="FB11" s="219" t="e">
        <f t="shared" si="174"/>
        <v>#VALUE!</v>
      </c>
      <c r="FC11" s="220" t="e">
        <f t="shared" si="63"/>
        <v>#VALUE!</v>
      </c>
      <c r="FE11" s="225" t="e">
        <f t="shared" si="175"/>
        <v>#VALUE!</v>
      </c>
      <c r="FF11" s="217" t="e">
        <f t="shared" si="176"/>
        <v>#VALUE!</v>
      </c>
      <c r="FG11" s="218" t="e">
        <f t="shared" si="64"/>
        <v>#VALUE!</v>
      </c>
      <c r="FH11" s="219" t="e">
        <f t="shared" si="177"/>
        <v>#VALUE!</v>
      </c>
      <c r="FI11" s="219" t="e">
        <f t="shared" si="178"/>
        <v>#VALUE!</v>
      </c>
      <c r="FJ11" s="220" t="e">
        <f t="shared" si="65"/>
        <v>#VALUE!</v>
      </c>
      <c r="FK11" s="217" t="e">
        <f t="shared" si="179"/>
        <v>#VALUE!</v>
      </c>
      <c r="FL11" s="217" t="e">
        <f t="shared" si="180"/>
        <v>#VALUE!</v>
      </c>
      <c r="FM11" s="218" t="e">
        <f t="shared" si="66"/>
        <v>#VALUE!</v>
      </c>
      <c r="FN11" s="219" t="e">
        <f t="shared" si="181"/>
        <v>#VALUE!</v>
      </c>
      <c r="FO11" s="219" t="e">
        <f t="shared" si="182"/>
        <v>#VALUE!</v>
      </c>
      <c r="FP11" s="220" t="e">
        <f t="shared" si="67"/>
        <v>#VALUE!</v>
      </c>
      <c r="FQ11" s="217" t="e">
        <f t="shared" si="183"/>
        <v>#VALUE!</v>
      </c>
      <c r="FR11" s="217" t="e">
        <f t="shared" si="184"/>
        <v>#VALUE!</v>
      </c>
      <c r="FS11" s="218" t="e">
        <f t="shared" si="68"/>
        <v>#VALUE!</v>
      </c>
      <c r="FT11" s="219" t="e">
        <f t="shared" si="185"/>
        <v>#VALUE!</v>
      </c>
      <c r="FU11" s="219" t="e">
        <f t="shared" si="186"/>
        <v>#VALUE!</v>
      </c>
      <c r="FV11" s="220" t="e">
        <f t="shared" si="69"/>
        <v>#VALUE!</v>
      </c>
      <c r="FW11" s="217" t="e">
        <f t="shared" si="187"/>
        <v>#VALUE!</v>
      </c>
      <c r="FX11" s="217" t="e">
        <f t="shared" si="188"/>
        <v>#VALUE!</v>
      </c>
      <c r="FY11" s="218" t="e">
        <f t="shared" si="70"/>
        <v>#VALUE!</v>
      </c>
      <c r="FZ11" s="219" t="e">
        <f t="shared" si="189"/>
        <v>#VALUE!</v>
      </c>
      <c r="GA11" s="219" t="e">
        <f t="shared" si="190"/>
        <v>#VALUE!</v>
      </c>
      <c r="GB11" s="220" t="e">
        <f t="shared" si="71"/>
        <v>#VALUE!</v>
      </c>
      <c r="GD11" s="225" t="e">
        <f t="shared" si="191"/>
        <v>#VALUE!</v>
      </c>
      <c r="GE11" s="217" t="e">
        <f t="shared" si="192"/>
        <v>#VALUE!</v>
      </c>
      <c r="GF11" s="218" t="e">
        <f t="shared" si="72"/>
        <v>#VALUE!</v>
      </c>
      <c r="GG11" s="219" t="e">
        <f t="shared" si="193"/>
        <v>#VALUE!</v>
      </c>
      <c r="GH11" s="219" t="e">
        <f t="shared" si="194"/>
        <v>#VALUE!</v>
      </c>
      <c r="GI11" s="220" t="e">
        <f t="shared" si="73"/>
        <v>#VALUE!</v>
      </c>
      <c r="GJ11" s="217" t="e">
        <f t="shared" si="195"/>
        <v>#VALUE!</v>
      </c>
      <c r="GK11" s="217" t="e">
        <f t="shared" si="196"/>
        <v>#VALUE!</v>
      </c>
      <c r="GL11" s="218" t="e">
        <f t="shared" si="74"/>
        <v>#VALUE!</v>
      </c>
      <c r="GM11" s="219" t="e">
        <f t="shared" si="197"/>
        <v>#VALUE!</v>
      </c>
      <c r="GN11" s="219" t="e">
        <f t="shared" si="198"/>
        <v>#VALUE!</v>
      </c>
      <c r="GO11" s="220" t="e">
        <f t="shared" si="75"/>
        <v>#VALUE!</v>
      </c>
      <c r="GP11" s="217" t="e">
        <f t="shared" si="199"/>
        <v>#VALUE!</v>
      </c>
      <c r="GQ11" s="217" t="e">
        <f t="shared" si="200"/>
        <v>#VALUE!</v>
      </c>
      <c r="GR11" s="218" t="e">
        <f t="shared" si="76"/>
        <v>#VALUE!</v>
      </c>
      <c r="GS11" s="219" t="e">
        <f t="shared" si="201"/>
        <v>#VALUE!</v>
      </c>
      <c r="GT11" s="219" t="e">
        <f t="shared" si="202"/>
        <v>#VALUE!</v>
      </c>
      <c r="GU11" s="220" t="e">
        <f t="shared" si="77"/>
        <v>#VALUE!</v>
      </c>
      <c r="GV11" s="217" t="e">
        <f t="shared" si="203"/>
        <v>#VALUE!</v>
      </c>
      <c r="GW11" s="217" t="e">
        <f t="shared" si="204"/>
        <v>#VALUE!</v>
      </c>
      <c r="GX11" s="218" t="e">
        <f t="shared" si="78"/>
        <v>#VALUE!</v>
      </c>
      <c r="GY11" s="219" t="e">
        <f t="shared" si="205"/>
        <v>#VALUE!</v>
      </c>
      <c r="GZ11" s="219" t="e">
        <f t="shared" si="206"/>
        <v>#VALUE!</v>
      </c>
      <c r="HA11" s="220" t="e">
        <f t="shared" si="79"/>
        <v>#VALUE!</v>
      </c>
      <c r="HC11" s="225" t="e">
        <f t="shared" si="207"/>
        <v>#VALUE!</v>
      </c>
      <c r="HD11" s="217" t="e">
        <f t="shared" si="208"/>
        <v>#VALUE!</v>
      </c>
      <c r="HE11" s="218" t="e">
        <f t="shared" si="80"/>
        <v>#VALUE!</v>
      </c>
      <c r="HF11" s="219" t="e">
        <f t="shared" si="209"/>
        <v>#VALUE!</v>
      </c>
      <c r="HG11" s="219" t="e">
        <f t="shared" si="210"/>
        <v>#VALUE!</v>
      </c>
      <c r="HH11" s="220" t="e">
        <f t="shared" si="81"/>
        <v>#VALUE!</v>
      </c>
      <c r="HI11" s="217" t="e">
        <f t="shared" si="211"/>
        <v>#VALUE!</v>
      </c>
      <c r="HJ11" s="217" t="e">
        <f t="shared" si="212"/>
        <v>#VALUE!</v>
      </c>
      <c r="HK11" s="218" t="e">
        <f t="shared" si="82"/>
        <v>#VALUE!</v>
      </c>
      <c r="HL11" s="219" t="e">
        <f t="shared" si="213"/>
        <v>#VALUE!</v>
      </c>
      <c r="HM11" s="219" t="e">
        <f t="shared" si="214"/>
        <v>#VALUE!</v>
      </c>
      <c r="HN11" s="220" t="e">
        <f t="shared" si="83"/>
        <v>#VALUE!</v>
      </c>
      <c r="HO11" s="217" t="e">
        <f t="shared" si="215"/>
        <v>#VALUE!</v>
      </c>
      <c r="HP11" s="217" t="e">
        <f t="shared" si="216"/>
        <v>#VALUE!</v>
      </c>
      <c r="HQ11" s="218" t="e">
        <f t="shared" si="84"/>
        <v>#VALUE!</v>
      </c>
      <c r="HR11" s="219" t="e">
        <f t="shared" si="217"/>
        <v>#VALUE!</v>
      </c>
      <c r="HS11" s="219" t="e">
        <f t="shared" si="218"/>
        <v>#VALUE!</v>
      </c>
      <c r="HT11" s="220" t="e">
        <f t="shared" si="85"/>
        <v>#VALUE!</v>
      </c>
      <c r="HU11" s="217" t="e">
        <f t="shared" si="219"/>
        <v>#VALUE!</v>
      </c>
      <c r="HV11" s="217" t="e">
        <f t="shared" si="220"/>
        <v>#VALUE!</v>
      </c>
      <c r="HW11" s="218" t="e">
        <f t="shared" si="86"/>
        <v>#VALUE!</v>
      </c>
      <c r="HX11" s="219" t="e">
        <f t="shared" si="221"/>
        <v>#VALUE!</v>
      </c>
      <c r="HY11" s="219" t="e">
        <f t="shared" si="222"/>
        <v>#VALUE!</v>
      </c>
      <c r="HZ11" s="220" t="e">
        <f t="shared" si="87"/>
        <v>#VALUE!</v>
      </c>
      <c r="IB11" s="225" t="e">
        <f t="shared" si="223"/>
        <v>#VALUE!</v>
      </c>
      <c r="IC11" s="217" t="e">
        <f t="shared" si="224"/>
        <v>#VALUE!</v>
      </c>
      <c r="ID11" s="218" t="e">
        <f t="shared" si="88"/>
        <v>#VALUE!</v>
      </c>
      <c r="IE11" s="219" t="e">
        <f t="shared" si="225"/>
        <v>#VALUE!</v>
      </c>
      <c r="IF11" s="219" t="e">
        <f t="shared" si="226"/>
        <v>#VALUE!</v>
      </c>
      <c r="IG11" s="220" t="e">
        <f t="shared" si="89"/>
        <v>#VALUE!</v>
      </c>
      <c r="IH11" s="217" t="e">
        <f t="shared" si="227"/>
        <v>#VALUE!</v>
      </c>
      <c r="II11" s="217" t="e">
        <f t="shared" si="228"/>
        <v>#VALUE!</v>
      </c>
      <c r="IJ11" s="218" t="e">
        <f t="shared" si="90"/>
        <v>#VALUE!</v>
      </c>
      <c r="IK11" s="219" t="e">
        <f t="shared" si="229"/>
        <v>#VALUE!</v>
      </c>
      <c r="IL11" s="219" t="e">
        <f t="shared" si="230"/>
        <v>#VALUE!</v>
      </c>
      <c r="IM11" s="220" t="e">
        <f t="shared" si="91"/>
        <v>#VALUE!</v>
      </c>
      <c r="IN11" s="217" t="e">
        <f t="shared" si="231"/>
        <v>#VALUE!</v>
      </c>
      <c r="IO11" s="217" t="e">
        <f t="shared" si="232"/>
        <v>#VALUE!</v>
      </c>
      <c r="IP11" s="218" t="e">
        <f t="shared" si="92"/>
        <v>#VALUE!</v>
      </c>
      <c r="IQ11" s="219" t="e">
        <f t="shared" si="233"/>
        <v>#VALUE!</v>
      </c>
      <c r="IR11" s="219" t="e">
        <f t="shared" si="234"/>
        <v>#VALUE!</v>
      </c>
      <c r="IS11" s="220" t="e">
        <f t="shared" si="93"/>
        <v>#VALUE!</v>
      </c>
      <c r="IT11" s="217" t="e">
        <f t="shared" si="235"/>
        <v>#VALUE!</v>
      </c>
      <c r="IU11" s="217" t="e">
        <f t="shared" si="236"/>
        <v>#VALUE!</v>
      </c>
      <c r="IV11" s="218" t="e">
        <f t="shared" si="94"/>
        <v>#VALUE!</v>
      </c>
      <c r="IW11" s="219" t="e">
        <f t="shared" si="237"/>
        <v>#VALUE!</v>
      </c>
      <c r="IX11" s="219" t="e">
        <f t="shared" si="238"/>
        <v>#VALUE!</v>
      </c>
      <c r="IY11" s="220" t="e">
        <f t="shared" si="95"/>
        <v>#VALUE!</v>
      </c>
    </row>
    <row r="12" spans="1:259" ht="15.75" x14ac:dyDescent="0.25">
      <c r="A12" s="230">
        <v>3</v>
      </c>
      <c r="B12" s="231" t="str">
        <f>IFERROR(AVERAGEIF(W4:W52,"&gt;0"),"")</f>
        <v/>
      </c>
      <c r="C12" s="231" t="str">
        <f>IFERROR(AVERAGEIF(BD4:BD52,"&gt;0"),"")</f>
        <v/>
      </c>
      <c r="D12" s="232" t="str">
        <f>IFERROR(AVERAGEIF(CK4:CK52,"&gt;0"),"")</f>
        <v/>
      </c>
      <c r="L12" s="211" t="e">
        <f t="shared" si="239"/>
        <v>#VALUE!</v>
      </c>
      <c r="M12" s="211" t="e">
        <f t="shared" si="96"/>
        <v>#VALUE!</v>
      </c>
      <c r="N12" s="211" t="e">
        <f t="shared" si="0"/>
        <v>#VALUE!</v>
      </c>
      <c r="O12" s="212" t="e">
        <f t="shared" si="1"/>
        <v>#VALUE!</v>
      </c>
      <c r="P12" s="213" t="e">
        <f t="shared" si="97"/>
        <v>#VALUE!</v>
      </c>
      <c r="Q12" s="213" t="e">
        <f t="shared" si="98"/>
        <v>#VALUE!</v>
      </c>
      <c r="R12" s="213" t="e">
        <f t="shared" si="2"/>
        <v>#VALUE!</v>
      </c>
      <c r="S12" s="214" t="e">
        <f t="shared" si="3"/>
        <v>#VALUE!</v>
      </c>
      <c r="T12" s="211" t="e">
        <f t="shared" si="99"/>
        <v>#VALUE!</v>
      </c>
      <c r="U12" s="211" t="e">
        <f t="shared" si="100"/>
        <v>#VALUE!</v>
      </c>
      <c r="V12" s="211" t="e">
        <f t="shared" si="4"/>
        <v>#VALUE!</v>
      </c>
      <c r="W12" s="212" t="e">
        <f t="shared" si="5"/>
        <v>#VALUE!</v>
      </c>
      <c r="X12" s="213" t="e">
        <f t="shared" si="101"/>
        <v>#VALUE!</v>
      </c>
      <c r="Y12" s="213" t="e">
        <f t="shared" si="102"/>
        <v>#VALUE!</v>
      </c>
      <c r="Z12" s="213" t="e">
        <f t="shared" si="6"/>
        <v>#VALUE!</v>
      </c>
      <c r="AA12" s="214" t="e">
        <f t="shared" si="7"/>
        <v>#VALUE!</v>
      </c>
      <c r="AB12" s="211" t="e">
        <f t="shared" si="103"/>
        <v>#VALUE!</v>
      </c>
      <c r="AC12" s="211" t="e">
        <f t="shared" si="104"/>
        <v>#VALUE!</v>
      </c>
      <c r="AD12" s="211" t="e">
        <f t="shared" si="8"/>
        <v>#VALUE!</v>
      </c>
      <c r="AE12" s="212" t="e">
        <f t="shared" si="9"/>
        <v>#VALUE!</v>
      </c>
      <c r="AF12" s="213" t="e">
        <f t="shared" si="105"/>
        <v>#VALUE!</v>
      </c>
      <c r="AG12" s="213" t="e">
        <f t="shared" si="106"/>
        <v>#VALUE!</v>
      </c>
      <c r="AH12" s="213" t="e">
        <f t="shared" si="10"/>
        <v>#VALUE!</v>
      </c>
      <c r="AI12" s="214" t="e">
        <f t="shared" si="11"/>
        <v>#VALUE!</v>
      </c>
      <c r="AJ12" s="215" t="e">
        <f t="shared" si="107"/>
        <v>#VALUE!</v>
      </c>
      <c r="AK12" s="215" t="e">
        <f t="shared" si="108"/>
        <v>#VALUE!</v>
      </c>
      <c r="AL12" s="215" t="e">
        <f t="shared" si="12"/>
        <v>#VALUE!</v>
      </c>
      <c r="AM12" s="216" t="e">
        <f t="shared" si="13"/>
        <v>#VALUE!</v>
      </c>
      <c r="AN12" s="213" t="e">
        <f t="shared" si="109"/>
        <v>#VALUE!</v>
      </c>
      <c r="AO12" s="213" t="e">
        <f t="shared" si="110"/>
        <v>#VALUE!</v>
      </c>
      <c r="AP12" s="213" t="e">
        <f t="shared" si="14"/>
        <v>#VALUE!</v>
      </c>
      <c r="AQ12" s="214" t="e">
        <f t="shared" si="15"/>
        <v>#VALUE!</v>
      </c>
      <c r="AS12" s="211" t="e">
        <f t="shared" si="111"/>
        <v>#VALUE!</v>
      </c>
      <c r="AT12" s="211" t="e">
        <f t="shared" si="112"/>
        <v>#VALUE!</v>
      </c>
      <c r="AU12" s="211" t="e">
        <f t="shared" si="16"/>
        <v>#VALUE!</v>
      </c>
      <c r="AV12" s="212" t="e">
        <f t="shared" si="17"/>
        <v>#VALUE!</v>
      </c>
      <c r="AW12" s="213" t="e">
        <f t="shared" si="113"/>
        <v>#VALUE!</v>
      </c>
      <c r="AX12" s="213" t="e">
        <f t="shared" si="114"/>
        <v>#VALUE!</v>
      </c>
      <c r="AY12" s="213" t="e">
        <f t="shared" si="18"/>
        <v>#VALUE!</v>
      </c>
      <c r="AZ12" s="214" t="e">
        <f t="shared" si="19"/>
        <v>#VALUE!</v>
      </c>
      <c r="BA12" s="211" t="e">
        <f t="shared" si="115"/>
        <v>#VALUE!</v>
      </c>
      <c r="BB12" s="211" t="e">
        <f t="shared" si="116"/>
        <v>#VALUE!</v>
      </c>
      <c r="BC12" s="211" t="e">
        <f t="shared" si="20"/>
        <v>#VALUE!</v>
      </c>
      <c r="BD12" s="212" t="e">
        <f t="shared" si="21"/>
        <v>#VALUE!</v>
      </c>
      <c r="BE12" s="213" t="e">
        <f t="shared" si="117"/>
        <v>#VALUE!</v>
      </c>
      <c r="BF12" s="213" t="e">
        <f t="shared" si="118"/>
        <v>#VALUE!</v>
      </c>
      <c r="BG12" s="213" t="e">
        <f t="shared" si="22"/>
        <v>#VALUE!</v>
      </c>
      <c r="BH12" s="214" t="e">
        <f t="shared" si="240"/>
        <v>#VALUE!</v>
      </c>
      <c r="BI12" s="211" t="e">
        <f t="shared" si="119"/>
        <v>#VALUE!</v>
      </c>
      <c r="BJ12" s="211" t="e">
        <f t="shared" si="120"/>
        <v>#VALUE!</v>
      </c>
      <c r="BK12" s="211" t="e">
        <f t="shared" si="24"/>
        <v>#VALUE!</v>
      </c>
      <c r="BL12" s="212" t="e">
        <f t="shared" si="25"/>
        <v>#VALUE!</v>
      </c>
      <c r="BM12" s="213" t="e">
        <f t="shared" si="121"/>
        <v>#VALUE!</v>
      </c>
      <c r="BN12" s="213" t="e">
        <f t="shared" si="122"/>
        <v>#VALUE!</v>
      </c>
      <c r="BO12" s="213" t="e">
        <f t="shared" si="26"/>
        <v>#VALUE!</v>
      </c>
      <c r="BP12" s="214" t="e">
        <f t="shared" si="27"/>
        <v>#VALUE!</v>
      </c>
      <c r="BQ12" s="211" t="e">
        <f t="shared" si="123"/>
        <v>#VALUE!</v>
      </c>
      <c r="BR12" s="211" t="e">
        <f t="shared" si="124"/>
        <v>#VALUE!</v>
      </c>
      <c r="BS12" s="211" t="e">
        <f t="shared" si="28"/>
        <v>#VALUE!</v>
      </c>
      <c r="BT12" s="212" t="e">
        <f t="shared" si="29"/>
        <v>#VALUE!</v>
      </c>
      <c r="BU12" s="213" t="e">
        <f t="shared" si="125"/>
        <v>#VALUE!</v>
      </c>
      <c r="BV12" s="213" t="e">
        <f t="shared" si="126"/>
        <v>#VALUE!</v>
      </c>
      <c r="BW12" s="213" t="e">
        <f t="shared" si="30"/>
        <v>#VALUE!</v>
      </c>
      <c r="BX12" s="214" t="e">
        <f t="shared" si="31"/>
        <v>#VALUE!</v>
      </c>
      <c r="BZ12" s="211" t="e">
        <f t="shared" si="127"/>
        <v>#VALUE!</v>
      </c>
      <c r="CA12" s="211" t="e">
        <f t="shared" si="128"/>
        <v>#VALUE!</v>
      </c>
      <c r="CB12" s="211" t="e">
        <f t="shared" si="32"/>
        <v>#VALUE!</v>
      </c>
      <c r="CC12" s="212" t="e">
        <f t="shared" si="33"/>
        <v>#VALUE!</v>
      </c>
      <c r="CD12" s="213" t="e">
        <f t="shared" si="129"/>
        <v>#VALUE!</v>
      </c>
      <c r="CE12" s="213" t="e">
        <f t="shared" si="130"/>
        <v>#VALUE!</v>
      </c>
      <c r="CF12" s="213" t="e">
        <f t="shared" si="34"/>
        <v>#VALUE!</v>
      </c>
      <c r="CG12" s="214" t="e">
        <f t="shared" si="35"/>
        <v>#VALUE!</v>
      </c>
      <c r="CH12" s="211" t="e">
        <f t="shared" si="131"/>
        <v>#VALUE!</v>
      </c>
      <c r="CI12" s="211" t="e">
        <f t="shared" si="132"/>
        <v>#VALUE!</v>
      </c>
      <c r="CJ12" s="211" t="e">
        <f t="shared" si="36"/>
        <v>#VALUE!</v>
      </c>
      <c r="CK12" s="212" t="e">
        <f t="shared" si="37"/>
        <v>#VALUE!</v>
      </c>
      <c r="CL12" s="213" t="e">
        <f t="shared" si="133"/>
        <v>#VALUE!</v>
      </c>
      <c r="CM12" s="213" t="e">
        <f t="shared" si="134"/>
        <v>#VALUE!</v>
      </c>
      <c r="CN12" s="213" t="e">
        <f t="shared" si="38"/>
        <v>#VALUE!</v>
      </c>
      <c r="CO12" s="214" t="e">
        <f t="shared" si="241"/>
        <v>#VALUE!</v>
      </c>
      <c r="CP12" s="211" t="e">
        <f t="shared" si="135"/>
        <v>#VALUE!</v>
      </c>
      <c r="CQ12" s="211" t="e">
        <f t="shared" si="136"/>
        <v>#VALUE!</v>
      </c>
      <c r="CR12" s="211" t="e">
        <f t="shared" si="40"/>
        <v>#VALUE!</v>
      </c>
      <c r="CS12" s="212" t="e">
        <f t="shared" si="41"/>
        <v>#VALUE!</v>
      </c>
      <c r="CT12" s="213" t="e">
        <f t="shared" si="137"/>
        <v>#VALUE!</v>
      </c>
      <c r="CU12" s="213" t="e">
        <f t="shared" si="138"/>
        <v>#VALUE!</v>
      </c>
      <c r="CV12" s="213" t="e">
        <f t="shared" si="42"/>
        <v>#VALUE!</v>
      </c>
      <c r="CW12" s="214" t="e">
        <f t="shared" si="43"/>
        <v>#VALUE!</v>
      </c>
      <c r="CX12" s="211" t="e">
        <f t="shared" si="139"/>
        <v>#VALUE!</v>
      </c>
      <c r="CY12" s="211" t="e">
        <f t="shared" si="140"/>
        <v>#VALUE!</v>
      </c>
      <c r="CZ12" s="211" t="e">
        <f t="shared" si="44"/>
        <v>#VALUE!</v>
      </c>
      <c r="DA12" s="212" t="e">
        <f t="shared" si="45"/>
        <v>#VALUE!</v>
      </c>
      <c r="DB12" s="213" t="e">
        <f t="shared" si="141"/>
        <v>#VALUE!</v>
      </c>
      <c r="DC12" s="213" t="e">
        <f t="shared" si="142"/>
        <v>#VALUE!</v>
      </c>
      <c r="DD12" s="213" t="e">
        <f t="shared" si="46"/>
        <v>#VALUE!</v>
      </c>
      <c r="DE12" s="214" t="e">
        <f t="shared" si="47"/>
        <v>#VALUE!</v>
      </c>
      <c r="DG12" s="225" t="e">
        <f t="shared" si="143"/>
        <v>#VALUE!</v>
      </c>
      <c r="DH12" s="217" t="e">
        <f t="shared" si="144"/>
        <v>#VALUE!</v>
      </c>
      <c r="DI12" s="218" t="e">
        <f t="shared" si="48"/>
        <v>#VALUE!</v>
      </c>
      <c r="DJ12" s="219" t="e">
        <f t="shared" si="145"/>
        <v>#VALUE!</v>
      </c>
      <c r="DK12" s="219" t="e">
        <f t="shared" si="146"/>
        <v>#VALUE!</v>
      </c>
      <c r="DL12" s="220" t="e">
        <f t="shared" si="49"/>
        <v>#VALUE!</v>
      </c>
      <c r="DM12" s="217" t="e">
        <f t="shared" si="147"/>
        <v>#VALUE!</v>
      </c>
      <c r="DN12" s="217" t="e">
        <f t="shared" si="148"/>
        <v>#VALUE!</v>
      </c>
      <c r="DO12" s="218" t="e">
        <f t="shared" si="50"/>
        <v>#VALUE!</v>
      </c>
      <c r="DP12" s="219" t="e">
        <f t="shared" si="149"/>
        <v>#VALUE!</v>
      </c>
      <c r="DQ12" s="219" t="e">
        <f t="shared" si="150"/>
        <v>#VALUE!</v>
      </c>
      <c r="DR12" s="220" t="e">
        <f t="shared" si="51"/>
        <v>#VALUE!</v>
      </c>
      <c r="DS12" s="217" t="e">
        <f t="shared" si="151"/>
        <v>#VALUE!</v>
      </c>
      <c r="DT12" s="217" t="e">
        <f t="shared" si="152"/>
        <v>#VALUE!</v>
      </c>
      <c r="DU12" s="218" t="e">
        <f t="shared" si="52"/>
        <v>#VALUE!</v>
      </c>
      <c r="DV12" s="219" t="e">
        <f t="shared" si="153"/>
        <v>#VALUE!</v>
      </c>
      <c r="DW12" s="219" t="e">
        <f t="shared" si="154"/>
        <v>#VALUE!</v>
      </c>
      <c r="DX12" s="220" t="e">
        <f t="shared" si="53"/>
        <v>#VALUE!</v>
      </c>
      <c r="DY12" s="217" t="e">
        <f t="shared" si="155"/>
        <v>#VALUE!</v>
      </c>
      <c r="DZ12" s="217" t="e">
        <f t="shared" si="156"/>
        <v>#VALUE!</v>
      </c>
      <c r="EA12" s="218" t="e">
        <f t="shared" si="54"/>
        <v>#VALUE!</v>
      </c>
      <c r="EB12" s="219" t="e">
        <f t="shared" si="157"/>
        <v>#VALUE!</v>
      </c>
      <c r="EC12" s="219" t="e">
        <f t="shared" si="158"/>
        <v>#VALUE!</v>
      </c>
      <c r="ED12" s="220" t="e">
        <f t="shared" si="55"/>
        <v>#VALUE!</v>
      </c>
      <c r="EF12" s="225" t="e">
        <f t="shared" si="159"/>
        <v>#VALUE!</v>
      </c>
      <c r="EG12" s="217" t="e">
        <f t="shared" si="160"/>
        <v>#VALUE!</v>
      </c>
      <c r="EH12" s="218" t="e">
        <f t="shared" si="56"/>
        <v>#VALUE!</v>
      </c>
      <c r="EI12" s="219" t="e">
        <f t="shared" si="161"/>
        <v>#VALUE!</v>
      </c>
      <c r="EJ12" s="219" t="e">
        <f t="shared" si="162"/>
        <v>#VALUE!</v>
      </c>
      <c r="EK12" s="220" t="e">
        <f t="shared" si="57"/>
        <v>#VALUE!</v>
      </c>
      <c r="EL12" s="217" t="e">
        <f t="shared" si="163"/>
        <v>#VALUE!</v>
      </c>
      <c r="EM12" s="217" t="e">
        <f t="shared" si="164"/>
        <v>#VALUE!</v>
      </c>
      <c r="EN12" s="218" t="e">
        <f t="shared" si="58"/>
        <v>#VALUE!</v>
      </c>
      <c r="EO12" s="219" t="e">
        <f t="shared" si="165"/>
        <v>#VALUE!</v>
      </c>
      <c r="EP12" s="219" t="e">
        <f t="shared" si="166"/>
        <v>#VALUE!</v>
      </c>
      <c r="EQ12" s="220" t="e">
        <f t="shared" si="59"/>
        <v>#VALUE!</v>
      </c>
      <c r="ER12" s="217" t="e">
        <f t="shared" si="167"/>
        <v>#VALUE!</v>
      </c>
      <c r="ES12" s="217" t="e">
        <f t="shared" si="168"/>
        <v>#VALUE!</v>
      </c>
      <c r="ET12" s="218" t="e">
        <f t="shared" si="60"/>
        <v>#VALUE!</v>
      </c>
      <c r="EU12" s="219" t="e">
        <f t="shared" si="169"/>
        <v>#VALUE!</v>
      </c>
      <c r="EV12" s="219" t="e">
        <f t="shared" si="170"/>
        <v>#VALUE!</v>
      </c>
      <c r="EW12" s="220" t="e">
        <f t="shared" si="61"/>
        <v>#VALUE!</v>
      </c>
      <c r="EX12" s="217" t="e">
        <f t="shared" si="171"/>
        <v>#VALUE!</v>
      </c>
      <c r="EY12" s="217" t="e">
        <f t="shared" si="172"/>
        <v>#VALUE!</v>
      </c>
      <c r="EZ12" s="218" t="e">
        <f t="shared" si="62"/>
        <v>#VALUE!</v>
      </c>
      <c r="FA12" s="219" t="e">
        <f t="shared" si="173"/>
        <v>#VALUE!</v>
      </c>
      <c r="FB12" s="219" t="e">
        <f t="shared" si="174"/>
        <v>#VALUE!</v>
      </c>
      <c r="FC12" s="220" t="e">
        <f t="shared" si="63"/>
        <v>#VALUE!</v>
      </c>
      <c r="FE12" s="225" t="e">
        <f t="shared" si="175"/>
        <v>#VALUE!</v>
      </c>
      <c r="FF12" s="217" t="e">
        <f t="shared" si="176"/>
        <v>#VALUE!</v>
      </c>
      <c r="FG12" s="218" t="e">
        <f t="shared" si="64"/>
        <v>#VALUE!</v>
      </c>
      <c r="FH12" s="219" t="e">
        <f t="shared" si="177"/>
        <v>#VALUE!</v>
      </c>
      <c r="FI12" s="219" t="e">
        <f t="shared" si="178"/>
        <v>#VALUE!</v>
      </c>
      <c r="FJ12" s="220" t="e">
        <f t="shared" si="65"/>
        <v>#VALUE!</v>
      </c>
      <c r="FK12" s="217" t="e">
        <f t="shared" si="179"/>
        <v>#VALUE!</v>
      </c>
      <c r="FL12" s="217" t="e">
        <f t="shared" si="180"/>
        <v>#VALUE!</v>
      </c>
      <c r="FM12" s="218" t="e">
        <f t="shared" si="66"/>
        <v>#VALUE!</v>
      </c>
      <c r="FN12" s="219" t="e">
        <f t="shared" si="181"/>
        <v>#VALUE!</v>
      </c>
      <c r="FO12" s="219" t="e">
        <f t="shared" si="182"/>
        <v>#VALUE!</v>
      </c>
      <c r="FP12" s="220" t="e">
        <f t="shared" si="67"/>
        <v>#VALUE!</v>
      </c>
      <c r="FQ12" s="217" t="e">
        <f t="shared" si="183"/>
        <v>#VALUE!</v>
      </c>
      <c r="FR12" s="217" t="e">
        <f t="shared" si="184"/>
        <v>#VALUE!</v>
      </c>
      <c r="FS12" s="218" t="e">
        <f t="shared" si="68"/>
        <v>#VALUE!</v>
      </c>
      <c r="FT12" s="219" t="e">
        <f t="shared" si="185"/>
        <v>#VALUE!</v>
      </c>
      <c r="FU12" s="219" t="e">
        <f t="shared" si="186"/>
        <v>#VALUE!</v>
      </c>
      <c r="FV12" s="220" t="e">
        <f t="shared" si="69"/>
        <v>#VALUE!</v>
      </c>
      <c r="FW12" s="217" t="e">
        <f t="shared" si="187"/>
        <v>#VALUE!</v>
      </c>
      <c r="FX12" s="217" t="e">
        <f t="shared" si="188"/>
        <v>#VALUE!</v>
      </c>
      <c r="FY12" s="218" t="e">
        <f t="shared" si="70"/>
        <v>#VALUE!</v>
      </c>
      <c r="FZ12" s="219" t="e">
        <f t="shared" si="189"/>
        <v>#VALUE!</v>
      </c>
      <c r="GA12" s="219" t="e">
        <f t="shared" si="190"/>
        <v>#VALUE!</v>
      </c>
      <c r="GB12" s="220" t="e">
        <f t="shared" si="71"/>
        <v>#VALUE!</v>
      </c>
      <c r="GD12" s="225" t="e">
        <f t="shared" si="191"/>
        <v>#VALUE!</v>
      </c>
      <c r="GE12" s="217" t="e">
        <f t="shared" si="192"/>
        <v>#VALUE!</v>
      </c>
      <c r="GF12" s="218" t="e">
        <f t="shared" si="72"/>
        <v>#VALUE!</v>
      </c>
      <c r="GG12" s="219" t="e">
        <f t="shared" si="193"/>
        <v>#VALUE!</v>
      </c>
      <c r="GH12" s="219" t="e">
        <f t="shared" si="194"/>
        <v>#VALUE!</v>
      </c>
      <c r="GI12" s="220" t="e">
        <f t="shared" si="73"/>
        <v>#VALUE!</v>
      </c>
      <c r="GJ12" s="217" t="e">
        <f t="shared" si="195"/>
        <v>#VALUE!</v>
      </c>
      <c r="GK12" s="217" t="e">
        <f t="shared" si="196"/>
        <v>#VALUE!</v>
      </c>
      <c r="GL12" s="218" t="e">
        <f t="shared" si="74"/>
        <v>#VALUE!</v>
      </c>
      <c r="GM12" s="219" t="e">
        <f t="shared" si="197"/>
        <v>#VALUE!</v>
      </c>
      <c r="GN12" s="219" t="e">
        <f t="shared" si="198"/>
        <v>#VALUE!</v>
      </c>
      <c r="GO12" s="220" t="e">
        <f t="shared" si="75"/>
        <v>#VALUE!</v>
      </c>
      <c r="GP12" s="217" t="e">
        <f t="shared" si="199"/>
        <v>#VALUE!</v>
      </c>
      <c r="GQ12" s="217" t="e">
        <f t="shared" si="200"/>
        <v>#VALUE!</v>
      </c>
      <c r="GR12" s="218" t="e">
        <f t="shared" si="76"/>
        <v>#VALUE!</v>
      </c>
      <c r="GS12" s="219" t="e">
        <f t="shared" si="201"/>
        <v>#VALUE!</v>
      </c>
      <c r="GT12" s="219" t="e">
        <f t="shared" si="202"/>
        <v>#VALUE!</v>
      </c>
      <c r="GU12" s="220" t="e">
        <f t="shared" si="77"/>
        <v>#VALUE!</v>
      </c>
      <c r="GV12" s="217" t="e">
        <f t="shared" si="203"/>
        <v>#VALUE!</v>
      </c>
      <c r="GW12" s="217" t="e">
        <f t="shared" si="204"/>
        <v>#VALUE!</v>
      </c>
      <c r="GX12" s="218" t="e">
        <f t="shared" si="78"/>
        <v>#VALUE!</v>
      </c>
      <c r="GY12" s="219" t="e">
        <f t="shared" si="205"/>
        <v>#VALUE!</v>
      </c>
      <c r="GZ12" s="219" t="e">
        <f t="shared" si="206"/>
        <v>#VALUE!</v>
      </c>
      <c r="HA12" s="220" t="e">
        <f t="shared" si="79"/>
        <v>#VALUE!</v>
      </c>
      <c r="HC12" s="225" t="e">
        <f t="shared" si="207"/>
        <v>#VALUE!</v>
      </c>
      <c r="HD12" s="217" t="e">
        <f t="shared" si="208"/>
        <v>#VALUE!</v>
      </c>
      <c r="HE12" s="218" t="e">
        <f t="shared" si="80"/>
        <v>#VALUE!</v>
      </c>
      <c r="HF12" s="219" t="e">
        <f t="shared" si="209"/>
        <v>#VALUE!</v>
      </c>
      <c r="HG12" s="219" t="e">
        <f t="shared" si="210"/>
        <v>#VALUE!</v>
      </c>
      <c r="HH12" s="220" t="e">
        <f t="shared" si="81"/>
        <v>#VALUE!</v>
      </c>
      <c r="HI12" s="217" t="e">
        <f t="shared" si="211"/>
        <v>#VALUE!</v>
      </c>
      <c r="HJ12" s="217" t="e">
        <f t="shared" si="212"/>
        <v>#VALUE!</v>
      </c>
      <c r="HK12" s="218" t="e">
        <f t="shared" si="82"/>
        <v>#VALUE!</v>
      </c>
      <c r="HL12" s="219" t="e">
        <f t="shared" si="213"/>
        <v>#VALUE!</v>
      </c>
      <c r="HM12" s="219" t="e">
        <f t="shared" si="214"/>
        <v>#VALUE!</v>
      </c>
      <c r="HN12" s="220" t="e">
        <f t="shared" si="83"/>
        <v>#VALUE!</v>
      </c>
      <c r="HO12" s="217" t="e">
        <f t="shared" si="215"/>
        <v>#VALUE!</v>
      </c>
      <c r="HP12" s="217" t="e">
        <f t="shared" si="216"/>
        <v>#VALUE!</v>
      </c>
      <c r="HQ12" s="218" t="e">
        <f t="shared" si="84"/>
        <v>#VALUE!</v>
      </c>
      <c r="HR12" s="219" t="e">
        <f t="shared" si="217"/>
        <v>#VALUE!</v>
      </c>
      <c r="HS12" s="219" t="e">
        <f t="shared" si="218"/>
        <v>#VALUE!</v>
      </c>
      <c r="HT12" s="220" t="e">
        <f t="shared" si="85"/>
        <v>#VALUE!</v>
      </c>
      <c r="HU12" s="217" t="e">
        <f t="shared" si="219"/>
        <v>#VALUE!</v>
      </c>
      <c r="HV12" s="217" t="e">
        <f t="shared" si="220"/>
        <v>#VALUE!</v>
      </c>
      <c r="HW12" s="218" t="e">
        <f t="shared" si="86"/>
        <v>#VALUE!</v>
      </c>
      <c r="HX12" s="219" t="e">
        <f t="shared" si="221"/>
        <v>#VALUE!</v>
      </c>
      <c r="HY12" s="219" t="e">
        <f t="shared" si="222"/>
        <v>#VALUE!</v>
      </c>
      <c r="HZ12" s="220" t="e">
        <f t="shared" si="87"/>
        <v>#VALUE!</v>
      </c>
      <c r="IB12" s="225" t="e">
        <f t="shared" si="223"/>
        <v>#VALUE!</v>
      </c>
      <c r="IC12" s="217" t="e">
        <f t="shared" si="224"/>
        <v>#VALUE!</v>
      </c>
      <c r="ID12" s="218" t="e">
        <f t="shared" si="88"/>
        <v>#VALUE!</v>
      </c>
      <c r="IE12" s="219" t="e">
        <f t="shared" si="225"/>
        <v>#VALUE!</v>
      </c>
      <c r="IF12" s="219" t="e">
        <f t="shared" si="226"/>
        <v>#VALUE!</v>
      </c>
      <c r="IG12" s="220" t="e">
        <f t="shared" si="89"/>
        <v>#VALUE!</v>
      </c>
      <c r="IH12" s="217" t="e">
        <f t="shared" si="227"/>
        <v>#VALUE!</v>
      </c>
      <c r="II12" s="217" t="e">
        <f t="shared" si="228"/>
        <v>#VALUE!</v>
      </c>
      <c r="IJ12" s="218" t="e">
        <f t="shared" si="90"/>
        <v>#VALUE!</v>
      </c>
      <c r="IK12" s="219" t="e">
        <f t="shared" si="229"/>
        <v>#VALUE!</v>
      </c>
      <c r="IL12" s="219" t="e">
        <f t="shared" si="230"/>
        <v>#VALUE!</v>
      </c>
      <c r="IM12" s="220" t="e">
        <f t="shared" si="91"/>
        <v>#VALUE!</v>
      </c>
      <c r="IN12" s="217" t="e">
        <f t="shared" si="231"/>
        <v>#VALUE!</v>
      </c>
      <c r="IO12" s="217" t="e">
        <f t="shared" si="232"/>
        <v>#VALUE!</v>
      </c>
      <c r="IP12" s="218" t="e">
        <f t="shared" si="92"/>
        <v>#VALUE!</v>
      </c>
      <c r="IQ12" s="219" t="e">
        <f t="shared" si="233"/>
        <v>#VALUE!</v>
      </c>
      <c r="IR12" s="219" t="e">
        <f t="shared" si="234"/>
        <v>#VALUE!</v>
      </c>
      <c r="IS12" s="220" t="e">
        <f t="shared" si="93"/>
        <v>#VALUE!</v>
      </c>
      <c r="IT12" s="217" t="e">
        <f t="shared" si="235"/>
        <v>#VALUE!</v>
      </c>
      <c r="IU12" s="217" t="e">
        <f t="shared" si="236"/>
        <v>#VALUE!</v>
      </c>
      <c r="IV12" s="218" t="e">
        <f t="shared" si="94"/>
        <v>#VALUE!</v>
      </c>
      <c r="IW12" s="219" t="e">
        <f t="shared" si="237"/>
        <v>#VALUE!</v>
      </c>
      <c r="IX12" s="219" t="e">
        <f t="shared" si="238"/>
        <v>#VALUE!</v>
      </c>
      <c r="IY12" s="220" t="e">
        <f t="shared" si="95"/>
        <v>#VALUE!</v>
      </c>
    </row>
    <row r="13" spans="1:259" ht="15.75" x14ac:dyDescent="0.25">
      <c r="A13" s="230">
        <v>4</v>
      </c>
      <c r="B13" s="231" t="str">
        <f>IFERROR(AVERAGEIF(AA4:AA52,"&gt;0"),"")</f>
        <v/>
      </c>
      <c r="C13" s="231" t="str">
        <f>IFERROR(AVERAGEIF(BH4:BH52,"&gt;0"),"")</f>
        <v/>
      </c>
      <c r="D13" s="232" t="str">
        <f>IFERROR(AVERAGEIF(CO4:CO52,"&gt;0"),"")</f>
        <v/>
      </c>
      <c r="L13" s="211" t="e">
        <f t="shared" si="239"/>
        <v>#VALUE!</v>
      </c>
      <c r="M13" s="211" t="e">
        <f t="shared" si="96"/>
        <v>#VALUE!</v>
      </c>
      <c r="N13" s="211" t="e">
        <f t="shared" si="0"/>
        <v>#VALUE!</v>
      </c>
      <c r="O13" s="212" t="e">
        <f t="shared" si="1"/>
        <v>#VALUE!</v>
      </c>
      <c r="P13" s="213" t="e">
        <f t="shared" si="97"/>
        <v>#VALUE!</v>
      </c>
      <c r="Q13" s="213" t="e">
        <f t="shared" si="98"/>
        <v>#VALUE!</v>
      </c>
      <c r="R13" s="213" t="e">
        <f t="shared" si="2"/>
        <v>#VALUE!</v>
      </c>
      <c r="S13" s="214" t="e">
        <f t="shared" si="3"/>
        <v>#VALUE!</v>
      </c>
      <c r="T13" s="211" t="e">
        <f t="shared" si="99"/>
        <v>#VALUE!</v>
      </c>
      <c r="U13" s="211" t="e">
        <f t="shared" si="100"/>
        <v>#VALUE!</v>
      </c>
      <c r="V13" s="211" t="e">
        <f t="shared" si="4"/>
        <v>#VALUE!</v>
      </c>
      <c r="W13" s="212" t="e">
        <f t="shared" si="5"/>
        <v>#VALUE!</v>
      </c>
      <c r="X13" s="213" t="e">
        <f t="shared" si="101"/>
        <v>#VALUE!</v>
      </c>
      <c r="Y13" s="213" t="e">
        <f t="shared" si="102"/>
        <v>#VALUE!</v>
      </c>
      <c r="Z13" s="213" t="e">
        <f t="shared" si="6"/>
        <v>#VALUE!</v>
      </c>
      <c r="AA13" s="214" t="e">
        <f t="shared" si="7"/>
        <v>#VALUE!</v>
      </c>
      <c r="AB13" s="211" t="e">
        <f t="shared" si="103"/>
        <v>#VALUE!</v>
      </c>
      <c r="AC13" s="211" t="e">
        <f t="shared" si="104"/>
        <v>#VALUE!</v>
      </c>
      <c r="AD13" s="211" t="e">
        <f t="shared" si="8"/>
        <v>#VALUE!</v>
      </c>
      <c r="AE13" s="212" t="e">
        <f t="shared" si="9"/>
        <v>#VALUE!</v>
      </c>
      <c r="AF13" s="213" t="e">
        <f t="shared" si="105"/>
        <v>#VALUE!</v>
      </c>
      <c r="AG13" s="213" t="e">
        <f t="shared" si="106"/>
        <v>#VALUE!</v>
      </c>
      <c r="AH13" s="213" t="e">
        <f t="shared" si="10"/>
        <v>#VALUE!</v>
      </c>
      <c r="AI13" s="214" t="e">
        <f t="shared" si="11"/>
        <v>#VALUE!</v>
      </c>
      <c r="AJ13" s="215" t="e">
        <f t="shared" si="107"/>
        <v>#VALUE!</v>
      </c>
      <c r="AK13" s="215" t="e">
        <f t="shared" si="108"/>
        <v>#VALUE!</v>
      </c>
      <c r="AL13" s="215" t="e">
        <f t="shared" si="12"/>
        <v>#VALUE!</v>
      </c>
      <c r="AM13" s="216" t="e">
        <f t="shared" si="13"/>
        <v>#VALUE!</v>
      </c>
      <c r="AN13" s="213" t="e">
        <f t="shared" si="109"/>
        <v>#VALUE!</v>
      </c>
      <c r="AO13" s="213" t="e">
        <f t="shared" si="110"/>
        <v>#VALUE!</v>
      </c>
      <c r="AP13" s="213" t="e">
        <f t="shared" si="14"/>
        <v>#VALUE!</v>
      </c>
      <c r="AQ13" s="214" t="e">
        <f t="shared" si="15"/>
        <v>#VALUE!</v>
      </c>
      <c r="AS13" s="211" t="e">
        <f t="shared" si="111"/>
        <v>#VALUE!</v>
      </c>
      <c r="AT13" s="211" t="e">
        <f t="shared" si="112"/>
        <v>#VALUE!</v>
      </c>
      <c r="AU13" s="211" t="e">
        <f t="shared" si="16"/>
        <v>#VALUE!</v>
      </c>
      <c r="AV13" s="212" t="e">
        <f t="shared" si="17"/>
        <v>#VALUE!</v>
      </c>
      <c r="AW13" s="213" t="e">
        <f t="shared" si="113"/>
        <v>#VALUE!</v>
      </c>
      <c r="AX13" s="213" t="e">
        <f t="shared" si="114"/>
        <v>#VALUE!</v>
      </c>
      <c r="AY13" s="213" t="e">
        <f t="shared" si="18"/>
        <v>#VALUE!</v>
      </c>
      <c r="AZ13" s="214" t="e">
        <f t="shared" si="19"/>
        <v>#VALUE!</v>
      </c>
      <c r="BA13" s="211" t="e">
        <f t="shared" si="115"/>
        <v>#VALUE!</v>
      </c>
      <c r="BB13" s="211" t="e">
        <f t="shared" si="116"/>
        <v>#VALUE!</v>
      </c>
      <c r="BC13" s="211" t="e">
        <f t="shared" si="20"/>
        <v>#VALUE!</v>
      </c>
      <c r="BD13" s="212" t="e">
        <f t="shared" si="21"/>
        <v>#VALUE!</v>
      </c>
      <c r="BE13" s="213" t="e">
        <f t="shared" si="117"/>
        <v>#VALUE!</v>
      </c>
      <c r="BF13" s="213" t="e">
        <f t="shared" si="118"/>
        <v>#VALUE!</v>
      </c>
      <c r="BG13" s="213" t="e">
        <f t="shared" si="22"/>
        <v>#VALUE!</v>
      </c>
      <c r="BH13" s="214" t="e">
        <f t="shared" si="240"/>
        <v>#VALUE!</v>
      </c>
      <c r="BI13" s="211" t="e">
        <f t="shared" si="119"/>
        <v>#VALUE!</v>
      </c>
      <c r="BJ13" s="211" t="e">
        <f t="shared" si="120"/>
        <v>#VALUE!</v>
      </c>
      <c r="BK13" s="211" t="e">
        <f t="shared" si="24"/>
        <v>#VALUE!</v>
      </c>
      <c r="BL13" s="212" t="e">
        <f t="shared" si="25"/>
        <v>#VALUE!</v>
      </c>
      <c r="BM13" s="213" t="e">
        <f t="shared" si="121"/>
        <v>#VALUE!</v>
      </c>
      <c r="BN13" s="213" t="e">
        <f t="shared" si="122"/>
        <v>#VALUE!</v>
      </c>
      <c r="BO13" s="213" t="e">
        <f t="shared" si="26"/>
        <v>#VALUE!</v>
      </c>
      <c r="BP13" s="214" t="e">
        <f t="shared" si="27"/>
        <v>#VALUE!</v>
      </c>
      <c r="BQ13" s="211" t="e">
        <f t="shared" si="123"/>
        <v>#VALUE!</v>
      </c>
      <c r="BR13" s="211" t="e">
        <f t="shared" si="124"/>
        <v>#VALUE!</v>
      </c>
      <c r="BS13" s="211" t="e">
        <f t="shared" si="28"/>
        <v>#VALUE!</v>
      </c>
      <c r="BT13" s="212" t="e">
        <f t="shared" si="29"/>
        <v>#VALUE!</v>
      </c>
      <c r="BU13" s="213" t="e">
        <f t="shared" si="125"/>
        <v>#VALUE!</v>
      </c>
      <c r="BV13" s="213" t="e">
        <f t="shared" si="126"/>
        <v>#VALUE!</v>
      </c>
      <c r="BW13" s="213" t="e">
        <f t="shared" si="30"/>
        <v>#VALUE!</v>
      </c>
      <c r="BX13" s="214" t="e">
        <f t="shared" si="31"/>
        <v>#VALUE!</v>
      </c>
      <c r="BZ13" s="211" t="e">
        <f t="shared" si="127"/>
        <v>#VALUE!</v>
      </c>
      <c r="CA13" s="211" t="e">
        <f t="shared" si="128"/>
        <v>#VALUE!</v>
      </c>
      <c r="CB13" s="211" t="e">
        <f t="shared" si="32"/>
        <v>#VALUE!</v>
      </c>
      <c r="CC13" s="212" t="e">
        <f t="shared" si="33"/>
        <v>#VALUE!</v>
      </c>
      <c r="CD13" s="213" t="e">
        <f t="shared" si="129"/>
        <v>#VALUE!</v>
      </c>
      <c r="CE13" s="213" t="e">
        <f t="shared" si="130"/>
        <v>#VALUE!</v>
      </c>
      <c r="CF13" s="213" t="e">
        <f t="shared" si="34"/>
        <v>#VALUE!</v>
      </c>
      <c r="CG13" s="214" t="e">
        <f t="shared" si="35"/>
        <v>#VALUE!</v>
      </c>
      <c r="CH13" s="211" t="e">
        <f t="shared" si="131"/>
        <v>#VALUE!</v>
      </c>
      <c r="CI13" s="211" t="e">
        <f t="shared" si="132"/>
        <v>#VALUE!</v>
      </c>
      <c r="CJ13" s="211" t="e">
        <f t="shared" si="36"/>
        <v>#VALUE!</v>
      </c>
      <c r="CK13" s="212" t="e">
        <f t="shared" si="37"/>
        <v>#VALUE!</v>
      </c>
      <c r="CL13" s="213" t="e">
        <f t="shared" si="133"/>
        <v>#VALUE!</v>
      </c>
      <c r="CM13" s="213" t="e">
        <f t="shared" si="134"/>
        <v>#VALUE!</v>
      </c>
      <c r="CN13" s="213" t="e">
        <f t="shared" si="38"/>
        <v>#VALUE!</v>
      </c>
      <c r="CO13" s="214" t="e">
        <f t="shared" si="241"/>
        <v>#VALUE!</v>
      </c>
      <c r="CP13" s="211" t="e">
        <f t="shared" si="135"/>
        <v>#VALUE!</v>
      </c>
      <c r="CQ13" s="211" t="e">
        <f t="shared" si="136"/>
        <v>#VALUE!</v>
      </c>
      <c r="CR13" s="211" t="e">
        <f t="shared" si="40"/>
        <v>#VALUE!</v>
      </c>
      <c r="CS13" s="212" t="e">
        <f t="shared" si="41"/>
        <v>#VALUE!</v>
      </c>
      <c r="CT13" s="213" t="e">
        <f t="shared" si="137"/>
        <v>#VALUE!</v>
      </c>
      <c r="CU13" s="213" t="e">
        <f t="shared" si="138"/>
        <v>#VALUE!</v>
      </c>
      <c r="CV13" s="213" t="e">
        <f t="shared" si="42"/>
        <v>#VALUE!</v>
      </c>
      <c r="CW13" s="214" t="e">
        <f t="shared" si="43"/>
        <v>#VALUE!</v>
      </c>
      <c r="CX13" s="211" t="e">
        <f t="shared" si="139"/>
        <v>#VALUE!</v>
      </c>
      <c r="CY13" s="211" t="e">
        <f t="shared" si="140"/>
        <v>#VALUE!</v>
      </c>
      <c r="CZ13" s="211" t="e">
        <f t="shared" si="44"/>
        <v>#VALUE!</v>
      </c>
      <c r="DA13" s="212" t="e">
        <f t="shared" si="45"/>
        <v>#VALUE!</v>
      </c>
      <c r="DB13" s="213" t="e">
        <f t="shared" si="141"/>
        <v>#VALUE!</v>
      </c>
      <c r="DC13" s="213" t="e">
        <f t="shared" si="142"/>
        <v>#VALUE!</v>
      </c>
      <c r="DD13" s="213" t="e">
        <f t="shared" si="46"/>
        <v>#VALUE!</v>
      </c>
      <c r="DE13" s="214" t="e">
        <f t="shared" si="47"/>
        <v>#VALUE!</v>
      </c>
      <c r="DG13" s="225" t="e">
        <f t="shared" si="143"/>
        <v>#VALUE!</v>
      </c>
      <c r="DH13" s="217" t="e">
        <f t="shared" si="144"/>
        <v>#VALUE!</v>
      </c>
      <c r="DI13" s="218" t="e">
        <f t="shared" si="48"/>
        <v>#VALUE!</v>
      </c>
      <c r="DJ13" s="219" t="e">
        <f t="shared" si="145"/>
        <v>#VALUE!</v>
      </c>
      <c r="DK13" s="219" t="e">
        <f t="shared" si="146"/>
        <v>#VALUE!</v>
      </c>
      <c r="DL13" s="220" t="e">
        <f t="shared" si="49"/>
        <v>#VALUE!</v>
      </c>
      <c r="DM13" s="217" t="e">
        <f t="shared" si="147"/>
        <v>#VALUE!</v>
      </c>
      <c r="DN13" s="217" t="e">
        <f t="shared" si="148"/>
        <v>#VALUE!</v>
      </c>
      <c r="DO13" s="218" t="e">
        <f t="shared" si="50"/>
        <v>#VALUE!</v>
      </c>
      <c r="DP13" s="219" t="e">
        <f t="shared" si="149"/>
        <v>#VALUE!</v>
      </c>
      <c r="DQ13" s="219" t="e">
        <f t="shared" si="150"/>
        <v>#VALUE!</v>
      </c>
      <c r="DR13" s="220" t="e">
        <f t="shared" si="51"/>
        <v>#VALUE!</v>
      </c>
      <c r="DS13" s="217" t="e">
        <f t="shared" si="151"/>
        <v>#VALUE!</v>
      </c>
      <c r="DT13" s="217" t="e">
        <f t="shared" si="152"/>
        <v>#VALUE!</v>
      </c>
      <c r="DU13" s="218" t="e">
        <f t="shared" si="52"/>
        <v>#VALUE!</v>
      </c>
      <c r="DV13" s="219" t="e">
        <f t="shared" si="153"/>
        <v>#VALUE!</v>
      </c>
      <c r="DW13" s="219" t="e">
        <f t="shared" si="154"/>
        <v>#VALUE!</v>
      </c>
      <c r="DX13" s="220" t="e">
        <f t="shared" si="53"/>
        <v>#VALUE!</v>
      </c>
      <c r="DY13" s="217" t="e">
        <f t="shared" si="155"/>
        <v>#VALUE!</v>
      </c>
      <c r="DZ13" s="217" t="e">
        <f t="shared" si="156"/>
        <v>#VALUE!</v>
      </c>
      <c r="EA13" s="218" t="e">
        <f t="shared" si="54"/>
        <v>#VALUE!</v>
      </c>
      <c r="EB13" s="219" t="e">
        <f t="shared" si="157"/>
        <v>#VALUE!</v>
      </c>
      <c r="EC13" s="219" t="e">
        <f t="shared" si="158"/>
        <v>#VALUE!</v>
      </c>
      <c r="ED13" s="220" t="e">
        <f t="shared" si="55"/>
        <v>#VALUE!</v>
      </c>
      <c r="EF13" s="225" t="e">
        <f t="shared" si="159"/>
        <v>#VALUE!</v>
      </c>
      <c r="EG13" s="217" t="e">
        <f t="shared" si="160"/>
        <v>#VALUE!</v>
      </c>
      <c r="EH13" s="218" t="e">
        <f t="shared" si="56"/>
        <v>#VALUE!</v>
      </c>
      <c r="EI13" s="219" t="e">
        <f t="shared" si="161"/>
        <v>#VALUE!</v>
      </c>
      <c r="EJ13" s="219" t="e">
        <f t="shared" si="162"/>
        <v>#VALUE!</v>
      </c>
      <c r="EK13" s="220" t="e">
        <f t="shared" si="57"/>
        <v>#VALUE!</v>
      </c>
      <c r="EL13" s="217" t="e">
        <f t="shared" si="163"/>
        <v>#VALUE!</v>
      </c>
      <c r="EM13" s="217" t="e">
        <f t="shared" si="164"/>
        <v>#VALUE!</v>
      </c>
      <c r="EN13" s="218" t="e">
        <f t="shared" si="58"/>
        <v>#VALUE!</v>
      </c>
      <c r="EO13" s="219" t="e">
        <f t="shared" si="165"/>
        <v>#VALUE!</v>
      </c>
      <c r="EP13" s="219" t="e">
        <f t="shared" si="166"/>
        <v>#VALUE!</v>
      </c>
      <c r="EQ13" s="220" t="e">
        <f t="shared" si="59"/>
        <v>#VALUE!</v>
      </c>
      <c r="ER13" s="217" t="e">
        <f t="shared" si="167"/>
        <v>#VALUE!</v>
      </c>
      <c r="ES13" s="217" t="e">
        <f t="shared" si="168"/>
        <v>#VALUE!</v>
      </c>
      <c r="ET13" s="218" t="e">
        <f t="shared" si="60"/>
        <v>#VALUE!</v>
      </c>
      <c r="EU13" s="219" t="e">
        <f t="shared" si="169"/>
        <v>#VALUE!</v>
      </c>
      <c r="EV13" s="219" t="e">
        <f t="shared" si="170"/>
        <v>#VALUE!</v>
      </c>
      <c r="EW13" s="220" t="e">
        <f t="shared" si="61"/>
        <v>#VALUE!</v>
      </c>
      <c r="EX13" s="217" t="e">
        <f t="shared" si="171"/>
        <v>#VALUE!</v>
      </c>
      <c r="EY13" s="217" t="e">
        <f t="shared" si="172"/>
        <v>#VALUE!</v>
      </c>
      <c r="EZ13" s="218" t="e">
        <f t="shared" si="62"/>
        <v>#VALUE!</v>
      </c>
      <c r="FA13" s="219" t="e">
        <f t="shared" si="173"/>
        <v>#VALUE!</v>
      </c>
      <c r="FB13" s="219" t="e">
        <f t="shared" si="174"/>
        <v>#VALUE!</v>
      </c>
      <c r="FC13" s="220" t="e">
        <f t="shared" si="63"/>
        <v>#VALUE!</v>
      </c>
      <c r="FE13" s="225" t="e">
        <f t="shared" si="175"/>
        <v>#VALUE!</v>
      </c>
      <c r="FF13" s="217" t="e">
        <f t="shared" si="176"/>
        <v>#VALUE!</v>
      </c>
      <c r="FG13" s="218" t="e">
        <f t="shared" si="64"/>
        <v>#VALUE!</v>
      </c>
      <c r="FH13" s="219" t="e">
        <f t="shared" si="177"/>
        <v>#VALUE!</v>
      </c>
      <c r="FI13" s="219" t="e">
        <f t="shared" si="178"/>
        <v>#VALUE!</v>
      </c>
      <c r="FJ13" s="220" t="e">
        <f t="shared" si="65"/>
        <v>#VALUE!</v>
      </c>
      <c r="FK13" s="217" t="e">
        <f t="shared" si="179"/>
        <v>#VALUE!</v>
      </c>
      <c r="FL13" s="217" t="e">
        <f t="shared" si="180"/>
        <v>#VALUE!</v>
      </c>
      <c r="FM13" s="218" t="e">
        <f t="shared" si="66"/>
        <v>#VALUE!</v>
      </c>
      <c r="FN13" s="219" t="e">
        <f t="shared" si="181"/>
        <v>#VALUE!</v>
      </c>
      <c r="FO13" s="219" t="e">
        <f t="shared" si="182"/>
        <v>#VALUE!</v>
      </c>
      <c r="FP13" s="220" t="e">
        <f t="shared" si="67"/>
        <v>#VALUE!</v>
      </c>
      <c r="FQ13" s="217" t="e">
        <f t="shared" si="183"/>
        <v>#VALUE!</v>
      </c>
      <c r="FR13" s="217" t="e">
        <f t="shared" si="184"/>
        <v>#VALUE!</v>
      </c>
      <c r="FS13" s="218" t="e">
        <f t="shared" si="68"/>
        <v>#VALUE!</v>
      </c>
      <c r="FT13" s="219" t="e">
        <f t="shared" si="185"/>
        <v>#VALUE!</v>
      </c>
      <c r="FU13" s="219" t="e">
        <f t="shared" si="186"/>
        <v>#VALUE!</v>
      </c>
      <c r="FV13" s="220" t="e">
        <f t="shared" si="69"/>
        <v>#VALUE!</v>
      </c>
      <c r="FW13" s="217" t="e">
        <f t="shared" si="187"/>
        <v>#VALUE!</v>
      </c>
      <c r="FX13" s="217" t="e">
        <f t="shared" si="188"/>
        <v>#VALUE!</v>
      </c>
      <c r="FY13" s="218" t="e">
        <f t="shared" si="70"/>
        <v>#VALUE!</v>
      </c>
      <c r="FZ13" s="219" t="e">
        <f t="shared" si="189"/>
        <v>#VALUE!</v>
      </c>
      <c r="GA13" s="219" t="e">
        <f t="shared" si="190"/>
        <v>#VALUE!</v>
      </c>
      <c r="GB13" s="220" t="e">
        <f t="shared" si="71"/>
        <v>#VALUE!</v>
      </c>
      <c r="GD13" s="225" t="e">
        <f t="shared" si="191"/>
        <v>#VALUE!</v>
      </c>
      <c r="GE13" s="217" t="e">
        <f t="shared" si="192"/>
        <v>#VALUE!</v>
      </c>
      <c r="GF13" s="218" t="e">
        <f t="shared" si="72"/>
        <v>#VALUE!</v>
      </c>
      <c r="GG13" s="219" t="e">
        <f t="shared" si="193"/>
        <v>#VALUE!</v>
      </c>
      <c r="GH13" s="219" t="e">
        <f t="shared" si="194"/>
        <v>#VALUE!</v>
      </c>
      <c r="GI13" s="220" t="e">
        <f t="shared" si="73"/>
        <v>#VALUE!</v>
      </c>
      <c r="GJ13" s="217" t="e">
        <f t="shared" si="195"/>
        <v>#VALUE!</v>
      </c>
      <c r="GK13" s="217" t="e">
        <f t="shared" si="196"/>
        <v>#VALUE!</v>
      </c>
      <c r="GL13" s="218" t="e">
        <f t="shared" si="74"/>
        <v>#VALUE!</v>
      </c>
      <c r="GM13" s="219" t="e">
        <f t="shared" si="197"/>
        <v>#VALUE!</v>
      </c>
      <c r="GN13" s="219" t="e">
        <f t="shared" si="198"/>
        <v>#VALUE!</v>
      </c>
      <c r="GO13" s="220" t="e">
        <f t="shared" si="75"/>
        <v>#VALUE!</v>
      </c>
      <c r="GP13" s="217" t="e">
        <f t="shared" si="199"/>
        <v>#VALUE!</v>
      </c>
      <c r="GQ13" s="217" t="e">
        <f t="shared" si="200"/>
        <v>#VALUE!</v>
      </c>
      <c r="GR13" s="218" t="e">
        <f t="shared" si="76"/>
        <v>#VALUE!</v>
      </c>
      <c r="GS13" s="219" t="e">
        <f t="shared" si="201"/>
        <v>#VALUE!</v>
      </c>
      <c r="GT13" s="219" t="e">
        <f t="shared" si="202"/>
        <v>#VALUE!</v>
      </c>
      <c r="GU13" s="220" t="e">
        <f t="shared" si="77"/>
        <v>#VALUE!</v>
      </c>
      <c r="GV13" s="217" t="e">
        <f t="shared" si="203"/>
        <v>#VALUE!</v>
      </c>
      <c r="GW13" s="217" t="e">
        <f t="shared" si="204"/>
        <v>#VALUE!</v>
      </c>
      <c r="GX13" s="218" t="e">
        <f t="shared" si="78"/>
        <v>#VALUE!</v>
      </c>
      <c r="GY13" s="219" t="e">
        <f t="shared" si="205"/>
        <v>#VALUE!</v>
      </c>
      <c r="GZ13" s="219" t="e">
        <f t="shared" si="206"/>
        <v>#VALUE!</v>
      </c>
      <c r="HA13" s="220" t="e">
        <f t="shared" si="79"/>
        <v>#VALUE!</v>
      </c>
      <c r="HC13" s="225" t="e">
        <f t="shared" si="207"/>
        <v>#VALUE!</v>
      </c>
      <c r="HD13" s="217" t="e">
        <f t="shared" si="208"/>
        <v>#VALUE!</v>
      </c>
      <c r="HE13" s="218" t="e">
        <f t="shared" si="80"/>
        <v>#VALUE!</v>
      </c>
      <c r="HF13" s="219" t="e">
        <f t="shared" si="209"/>
        <v>#VALUE!</v>
      </c>
      <c r="HG13" s="219" t="e">
        <f t="shared" si="210"/>
        <v>#VALUE!</v>
      </c>
      <c r="HH13" s="220" t="e">
        <f t="shared" si="81"/>
        <v>#VALUE!</v>
      </c>
      <c r="HI13" s="217" t="e">
        <f t="shared" si="211"/>
        <v>#VALUE!</v>
      </c>
      <c r="HJ13" s="217" t="e">
        <f t="shared" si="212"/>
        <v>#VALUE!</v>
      </c>
      <c r="HK13" s="218" t="e">
        <f t="shared" si="82"/>
        <v>#VALUE!</v>
      </c>
      <c r="HL13" s="219" t="e">
        <f t="shared" si="213"/>
        <v>#VALUE!</v>
      </c>
      <c r="HM13" s="219" t="e">
        <f t="shared" si="214"/>
        <v>#VALUE!</v>
      </c>
      <c r="HN13" s="220" t="e">
        <f t="shared" si="83"/>
        <v>#VALUE!</v>
      </c>
      <c r="HO13" s="217" t="e">
        <f t="shared" si="215"/>
        <v>#VALUE!</v>
      </c>
      <c r="HP13" s="217" t="e">
        <f t="shared" si="216"/>
        <v>#VALUE!</v>
      </c>
      <c r="HQ13" s="218" t="e">
        <f t="shared" si="84"/>
        <v>#VALUE!</v>
      </c>
      <c r="HR13" s="219" t="e">
        <f t="shared" si="217"/>
        <v>#VALUE!</v>
      </c>
      <c r="HS13" s="219" t="e">
        <f t="shared" si="218"/>
        <v>#VALUE!</v>
      </c>
      <c r="HT13" s="220" t="e">
        <f t="shared" si="85"/>
        <v>#VALUE!</v>
      </c>
      <c r="HU13" s="217" t="e">
        <f t="shared" si="219"/>
        <v>#VALUE!</v>
      </c>
      <c r="HV13" s="217" t="e">
        <f t="shared" si="220"/>
        <v>#VALUE!</v>
      </c>
      <c r="HW13" s="218" t="e">
        <f t="shared" si="86"/>
        <v>#VALUE!</v>
      </c>
      <c r="HX13" s="219" t="e">
        <f t="shared" si="221"/>
        <v>#VALUE!</v>
      </c>
      <c r="HY13" s="219" t="e">
        <f t="shared" si="222"/>
        <v>#VALUE!</v>
      </c>
      <c r="HZ13" s="220" t="e">
        <f t="shared" si="87"/>
        <v>#VALUE!</v>
      </c>
      <c r="IB13" s="225" t="e">
        <f t="shared" si="223"/>
        <v>#VALUE!</v>
      </c>
      <c r="IC13" s="217" t="e">
        <f t="shared" si="224"/>
        <v>#VALUE!</v>
      </c>
      <c r="ID13" s="218" t="e">
        <f t="shared" si="88"/>
        <v>#VALUE!</v>
      </c>
      <c r="IE13" s="219" t="e">
        <f t="shared" si="225"/>
        <v>#VALUE!</v>
      </c>
      <c r="IF13" s="219" t="e">
        <f t="shared" si="226"/>
        <v>#VALUE!</v>
      </c>
      <c r="IG13" s="220" t="e">
        <f t="shared" si="89"/>
        <v>#VALUE!</v>
      </c>
      <c r="IH13" s="217" t="e">
        <f t="shared" si="227"/>
        <v>#VALUE!</v>
      </c>
      <c r="II13" s="217" t="e">
        <f t="shared" si="228"/>
        <v>#VALUE!</v>
      </c>
      <c r="IJ13" s="218" t="e">
        <f t="shared" si="90"/>
        <v>#VALUE!</v>
      </c>
      <c r="IK13" s="219" t="e">
        <f t="shared" si="229"/>
        <v>#VALUE!</v>
      </c>
      <c r="IL13" s="219" t="e">
        <f t="shared" si="230"/>
        <v>#VALUE!</v>
      </c>
      <c r="IM13" s="220" t="e">
        <f t="shared" si="91"/>
        <v>#VALUE!</v>
      </c>
      <c r="IN13" s="217" t="e">
        <f t="shared" si="231"/>
        <v>#VALUE!</v>
      </c>
      <c r="IO13" s="217" t="e">
        <f t="shared" si="232"/>
        <v>#VALUE!</v>
      </c>
      <c r="IP13" s="218" t="e">
        <f t="shared" si="92"/>
        <v>#VALUE!</v>
      </c>
      <c r="IQ13" s="219" t="e">
        <f t="shared" si="233"/>
        <v>#VALUE!</v>
      </c>
      <c r="IR13" s="219" t="e">
        <f t="shared" si="234"/>
        <v>#VALUE!</v>
      </c>
      <c r="IS13" s="220" t="e">
        <f t="shared" si="93"/>
        <v>#VALUE!</v>
      </c>
      <c r="IT13" s="217" t="e">
        <f t="shared" si="235"/>
        <v>#VALUE!</v>
      </c>
      <c r="IU13" s="217" t="e">
        <f t="shared" si="236"/>
        <v>#VALUE!</v>
      </c>
      <c r="IV13" s="218" t="e">
        <f t="shared" si="94"/>
        <v>#VALUE!</v>
      </c>
      <c r="IW13" s="219" t="e">
        <f t="shared" si="237"/>
        <v>#VALUE!</v>
      </c>
      <c r="IX13" s="219" t="e">
        <f t="shared" si="238"/>
        <v>#VALUE!</v>
      </c>
      <c r="IY13" s="220" t="e">
        <f t="shared" si="95"/>
        <v>#VALUE!</v>
      </c>
    </row>
    <row r="14" spans="1:259" ht="14.25" customHeight="1" x14ac:dyDescent="0.25">
      <c r="A14" s="230">
        <v>5</v>
      </c>
      <c r="B14" s="231" t="str">
        <f>IFERROR(AVERAGEIF(AE4:AE52,"&gt;0"),"")</f>
        <v/>
      </c>
      <c r="C14" s="231" t="str">
        <f>IFERROR(AVERAGEIF(BL4:BL52,"&gt;0"),"")</f>
        <v/>
      </c>
      <c r="D14" s="232" t="str">
        <f>IFERROR(AVERAGEIF(CS4:CS52,"&gt;0"),"")</f>
        <v/>
      </c>
      <c r="L14" s="211" t="e">
        <f t="shared" si="239"/>
        <v>#VALUE!</v>
      </c>
      <c r="M14" s="211" t="e">
        <f t="shared" si="96"/>
        <v>#VALUE!</v>
      </c>
      <c r="N14" s="211" t="e">
        <f t="shared" si="0"/>
        <v>#VALUE!</v>
      </c>
      <c r="O14" s="212" t="e">
        <f t="shared" si="1"/>
        <v>#VALUE!</v>
      </c>
      <c r="P14" s="213" t="e">
        <f t="shared" si="97"/>
        <v>#VALUE!</v>
      </c>
      <c r="Q14" s="213" t="e">
        <f t="shared" si="98"/>
        <v>#VALUE!</v>
      </c>
      <c r="R14" s="213" t="e">
        <f t="shared" si="2"/>
        <v>#VALUE!</v>
      </c>
      <c r="S14" s="214" t="e">
        <f t="shared" si="3"/>
        <v>#VALUE!</v>
      </c>
      <c r="T14" s="211" t="e">
        <f t="shared" si="99"/>
        <v>#VALUE!</v>
      </c>
      <c r="U14" s="211" t="e">
        <f t="shared" si="100"/>
        <v>#VALUE!</v>
      </c>
      <c r="V14" s="211" t="e">
        <f t="shared" si="4"/>
        <v>#VALUE!</v>
      </c>
      <c r="W14" s="212" t="e">
        <f t="shared" si="5"/>
        <v>#VALUE!</v>
      </c>
      <c r="X14" s="213" t="e">
        <f t="shared" si="101"/>
        <v>#VALUE!</v>
      </c>
      <c r="Y14" s="213" t="e">
        <f t="shared" si="102"/>
        <v>#VALUE!</v>
      </c>
      <c r="Z14" s="213" t="e">
        <f t="shared" si="6"/>
        <v>#VALUE!</v>
      </c>
      <c r="AA14" s="214" t="e">
        <f t="shared" si="7"/>
        <v>#VALUE!</v>
      </c>
      <c r="AB14" s="211" t="e">
        <f t="shared" si="103"/>
        <v>#VALUE!</v>
      </c>
      <c r="AC14" s="211" t="e">
        <f t="shared" si="104"/>
        <v>#VALUE!</v>
      </c>
      <c r="AD14" s="211" t="e">
        <f t="shared" si="8"/>
        <v>#VALUE!</v>
      </c>
      <c r="AE14" s="212" t="e">
        <f t="shared" si="9"/>
        <v>#VALUE!</v>
      </c>
      <c r="AF14" s="213" t="e">
        <f t="shared" si="105"/>
        <v>#VALUE!</v>
      </c>
      <c r="AG14" s="213" t="e">
        <f t="shared" si="106"/>
        <v>#VALUE!</v>
      </c>
      <c r="AH14" s="213" t="e">
        <f t="shared" si="10"/>
        <v>#VALUE!</v>
      </c>
      <c r="AI14" s="214" t="e">
        <f t="shared" si="11"/>
        <v>#VALUE!</v>
      </c>
      <c r="AJ14" s="215" t="e">
        <f t="shared" si="107"/>
        <v>#VALUE!</v>
      </c>
      <c r="AK14" s="215" t="e">
        <f t="shared" si="108"/>
        <v>#VALUE!</v>
      </c>
      <c r="AL14" s="215" t="e">
        <f t="shared" si="12"/>
        <v>#VALUE!</v>
      </c>
      <c r="AM14" s="216" t="e">
        <f t="shared" si="13"/>
        <v>#VALUE!</v>
      </c>
      <c r="AN14" s="213" t="e">
        <f t="shared" si="109"/>
        <v>#VALUE!</v>
      </c>
      <c r="AO14" s="213" t="e">
        <f t="shared" si="110"/>
        <v>#VALUE!</v>
      </c>
      <c r="AP14" s="213" t="e">
        <f t="shared" si="14"/>
        <v>#VALUE!</v>
      </c>
      <c r="AQ14" s="214" t="e">
        <f t="shared" si="15"/>
        <v>#VALUE!</v>
      </c>
      <c r="AS14" s="211" t="e">
        <f t="shared" si="111"/>
        <v>#VALUE!</v>
      </c>
      <c r="AT14" s="211" t="e">
        <f t="shared" si="112"/>
        <v>#VALUE!</v>
      </c>
      <c r="AU14" s="211" t="e">
        <f t="shared" si="16"/>
        <v>#VALUE!</v>
      </c>
      <c r="AV14" s="212" t="e">
        <f t="shared" si="17"/>
        <v>#VALUE!</v>
      </c>
      <c r="AW14" s="213" t="e">
        <f t="shared" si="113"/>
        <v>#VALUE!</v>
      </c>
      <c r="AX14" s="213" t="e">
        <f t="shared" si="114"/>
        <v>#VALUE!</v>
      </c>
      <c r="AY14" s="213" t="e">
        <f t="shared" si="18"/>
        <v>#VALUE!</v>
      </c>
      <c r="AZ14" s="214" t="e">
        <f t="shared" si="19"/>
        <v>#VALUE!</v>
      </c>
      <c r="BA14" s="211" t="e">
        <f t="shared" si="115"/>
        <v>#VALUE!</v>
      </c>
      <c r="BB14" s="211" t="e">
        <f t="shared" si="116"/>
        <v>#VALUE!</v>
      </c>
      <c r="BC14" s="211" t="e">
        <f t="shared" si="20"/>
        <v>#VALUE!</v>
      </c>
      <c r="BD14" s="212" t="e">
        <f t="shared" si="21"/>
        <v>#VALUE!</v>
      </c>
      <c r="BE14" s="213" t="e">
        <f t="shared" si="117"/>
        <v>#VALUE!</v>
      </c>
      <c r="BF14" s="213" t="e">
        <f t="shared" si="118"/>
        <v>#VALUE!</v>
      </c>
      <c r="BG14" s="213" t="e">
        <f t="shared" si="22"/>
        <v>#VALUE!</v>
      </c>
      <c r="BH14" s="214" t="e">
        <f t="shared" si="240"/>
        <v>#VALUE!</v>
      </c>
      <c r="BI14" s="211" t="e">
        <f t="shared" si="119"/>
        <v>#VALUE!</v>
      </c>
      <c r="BJ14" s="211" t="e">
        <f t="shared" si="120"/>
        <v>#VALUE!</v>
      </c>
      <c r="BK14" s="211" t="e">
        <f t="shared" si="24"/>
        <v>#VALUE!</v>
      </c>
      <c r="BL14" s="212" t="e">
        <f t="shared" si="25"/>
        <v>#VALUE!</v>
      </c>
      <c r="BM14" s="213" t="e">
        <f t="shared" si="121"/>
        <v>#VALUE!</v>
      </c>
      <c r="BN14" s="213" t="e">
        <f t="shared" si="122"/>
        <v>#VALUE!</v>
      </c>
      <c r="BO14" s="213" t="e">
        <f t="shared" si="26"/>
        <v>#VALUE!</v>
      </c>
      <c r="BP14" s="214" t="e">
        <f t="shared" si="27"/>
        <v>#VALUE!</v>
      </c>
      <c r="BQ14" s="211" t="e">
        <f t="shared" si="123"/>
        <v>#VALUE!</v>
      </c>
      <c r="BR14" s="211" t="e">
        <f t="shared" si="124"/>
        <v>#VALUE!</v>
      </c>
      <c r="BS14" s="211" t="e">
        <f t="shared" si="28"/>
        <v>#VALUE!</v>
      </c>
      <c r="BT14" s="212" t="e">
        <f t="shared" si="29"/>
        <v>#VALUE!</v>
      </c>
      <c r="BU14" s="213" t="e">
        <f t="shared" si="125"/>
        <v>#VALUE!</v>
      </c>
      <c r="BV14" s="213" t="e">
        <f t="shared" si="126"/>
        <v>#VALUE!</v>
      </c>
      <c r="BW14" s="213" t="e">
        <f t="shared" si="30"/>
        <v>#VALUE!</v>
      </c>
      <c r="BX14" s="214" t="e">
        <f t="shared" si="31"/>
        <v>#VALUE!</v>
      </c>
      <c r="BZ14" s="211" t="e">
        <f t="shared" si="127"/>
        <v>#VALUE!</v>
      </c>
      <c r="CA14" s="211" t="e">
        <f t="shared" si="128"/>
        <v>#VALUE!</v>
      </c>
      <c r="CB14" s="211" t="e">
        <f t="shared" si="32"/>
        <v>#VALUE!</v>
      </c>
      <c r="CC14" s="212" t="e">
        <f t="shared" si="33"/>
        <v>#VALUE!</v>
      </c>
      <c r="CD14" s="213" t="e">
        <f t="shared" si="129"/>
        <v>#VALUE!</v>
      </c>
      <c r="CE14" s="213" t="e">
        <f t="shared" si="130"/>
        <v>#VALUE!</v>
      </c>
      <c r="CF14" s="213" t="e">
        <f t="shared" si="34"/>
        <v>#VALUE!</v>
      </c>
      <c r="CG14" s="214" t="e">
        <f t="shared" si="35"/>
        <v>#VALUE!</v>
      </c>
      <c r="CH14" s="211" t="e">
        <f t="shared" si="131"/>
        <v>#VALUE!</v>
      </c>
      <c r="CI14" s="211" t="e">
        <f t="shared" si="132"/>
        <v>#VALUE!</v>
      </c>
      <c r="CJ14" s="211" t="e">
        <f t="shared" si="36"/>
        <v>#VALUE!</v>
      </c>
      <c r="CK14" s="212" t="e">
        <f t="shared" si="37"/>
        <v>#VALUE!</v>
      </c>
      <c r="CL14" s="213" t="e">
        <f t="shared" si="133"/>
        <v>#VALUE!</v>
      </c>
      <c r="CM14" s="213" t="e">
        <f t="shared" si="134"/>
        <v>#VALUE!</v>
      </c>
      <c r="CN14" s="213" t="e">
        <f t="shared" si="38"/>
        <v>#VALUE!</v>
      </c>
      <c r="CO14" s="214" t="e">
        <f t="shared" si="241"/>
        <v>#VALUE!</v>
      </c>
      <c r="CP14" s="211" t="e">
        <f t="shared" si="135"/>
        <v>#VALUE!</v>
      </c>
      <c r="CQ14" s="211" t="e">
        <f t="shared" si="136"/>
        <v>#VALUE!</v>
      </c>
      <c r="CR14" s="211" t="e">
        <f t="shared" si="40"/>
        <v>#VALUE!</v>
      </c>
      <c r="CS14" s="212" t="e">
        <f t="shared" si="41"/>
        <v>#VALUE!</v>
      </c>
      <c r="CT14" s="213" t="e">
        <f t="shared" si="137"/>
        <v>#VALUE!</v>
      </c>
      <c r="CU14" s="213" t="e">
        <f t="shared" si="138"/>
        <v>#VALUE!</v>
      </c>
      <c r="CV14" s="213" t="e">
        <f t="shared" si="42"/>
        <v>#VALUE!</v>
      </c>
      <c r="CW14" s="214" t="e">
        <f t="shared" si="43"/>
        <v>#VALUE!</v>
      </c>
      <c r="CX14" s="211" t="e">
        <f t="shared" si="139"/>
        <v>#VALUE!</v>
      </c>
      <c r="CY14" s="211" t="e">
        <f t="shared" si="140"/>
        <v>#VALUE!</v>
      </c>
      <c r="CZ14" s="211" t="e">
        <f t="shared" si="44"/>
        <v>#VALUE!</v>
      </c>
      <c r="DA14" s="212" t="e">
        <f t="shared" si="45"/>
        <v>#VALUE!</v>
      </c>
      <c r="DB14" s="213" t="e">
        <f t="shared" si="141"/>
        <v>#VALUE!</v>
      </c>
      <c r="DC14" s="213" t="e">
        <f t="shared" si="142"/>
        <v>#VALUE!</v>
      </c>
      <c r="DD14" s="213" t="e">
        <f t="shared" si="46"/>
        <v>#VALUE!</v>
      </c>
      <c r="DE14" s="214" t="e">
        <f t="shared" si="47"/>
        <v>#VALUE!</v>
      </c>
      <c r="DG14" s="225" t="e">
        <f t="shared" si="143"/>
        <v>#VALUE!</v>
      </c>
      <c r="DH14" s="217" t="e">
        <f t="shared" si="144"/>
        <v>#VALUE!</v>
      </c>
      <c r="DI14" s="218" t="e">
        <f t="shared" si="48"/>
        <v>#VALUE!</v>
      </c>
      <c r="DJ14" s="219" t="e">
        <f t="shared" si="145"/>
        <v>#VALUE!</v>
      </c>
      <c r="DK14" s="219" t="e">
        <f t="shared" si="146"/>
        <v>#VALUE!</v>
      </c>
      <c r="DL14" s="220" t="e">
        <f t="shared" si="49"/>
        <v>#VALUE!</v>
      </c>
      <c r="DM14" s="217" t="e">
        <f t="shared" si="147"/>
        <v>#VALUE!</v>
      </c>
      <c r="DN14" s="217" t="e">
        <f t="shared" si="148"/>
        <v>#VALUE!</v>
      </c>
      <c r="DO14" s="218" t="e">
        <f t="shared" si="50"/>
        <v>#VALUE!</v>
      </c>
      <c r="DP14" s="219" t="e">
        <f t="shared" si="149"/>
        <v>#VALUE!</v>
      </c>
      <c r="DQ14" s="219" t="e">
        <f t="shared" si="150"/>
        <v>#VALUE!</v>
      </c>
      <c r="DR14" s="220" t="e">
        <f t="shared" si="51"/>
        <v>#VALUE!</v>
      </c>
      <c r="DS14" s="217" t="e">
        <f t="shared" si="151"/>
        <v>#VALUE!</v>
      </c>
      <c r="DT14" s="217" t="e">
        <f t="shared" si="152"/>
        <v>#VALUE!</v>
      </c>
      <c r="DU14" s="218" t="e">
        <f t="shared" si="52"/>
        <v>#VALUE!</v>
      </c>
      <c r="DV14" s="219" t="e">
        <f t="shared" si="153"/>
        <v>#VALUE!</v>
      </c>
      <c r="DW14" s="219" t="e">
        <f t="shared" si="154"/>
        <v>#VALUE!</v>
      </c>
      <c r="DX14" s="220" t="e">
        <f t="shared" si="53"/>
        <v>#VALUE!</v>
      </c>
      <c r="DY14" s="217" t="e">
        <f t="shared" si="155"/>
        <v>#VALUE!</v>
      </c>
      <c r="DZ14" s="217" t="e">
        <f t="shared" si="156"/>
        <v>#VALUE!</v>
      </c>
      <c r="EA14" s="218" t="e">
        <f t="shared" si="54"/>
        <v>#VALUE!</v>
      </c>
      <c r="EB14" s="219" t="e">
        <f t="shared" si="157"/>
        <v>#VALUE!</v>
      </c>
      <c r="EC14" s="219" t="e">
        <f t="shared" si="158"/>
        <v>#VALUE!</v>
      </c>
      <c r="ED14" s="220" t="e">
        <f t="shared" si="55"/>
        <v>#VALUE!</v>
      </c>
      <c r="EF14" s="225" t="e">
        <f t="shared" si="159"/>
        <v>#VALUE!</v>
      </c>
      <c r="EG14" s="217" t="e">
        <f t="shared" si="160"/>
        <v>#VALUE!</v>
      </c>
      <c r="EH14" s="218" t="e">
        <f t="shared" si="56"/>
        <v>#VALUE!</v>
      </c>
      <c r="EI14" s="219" t="e">
        <f t="shared" si="161"/>
        <v>#VALUE!</v>
      </c>
      <c r="EJ14" s="219" t="e">
        <f t="shared" si="162"/>
        <v>#VALUE!</v>
      </c>
      <c r="EK14" s="220" t="e">
        <f t="shared" si="57"/>
        <v>#VALUE!</v>
      </c>
      <c r="EL14" s="217" t="e">
        <f t="shared" si="163"/>
        <v>#VALUE!</v>
      </c>
      <c r="EM14" s="217" t="e">
        <f t="shared" si="164"/>
        <v>#VALUE!</v>
      </c>
      <c r="EN14" s="218" t="e">
        <f t="shared" si="58"/>
        <v>#VALUE!</v>
      </c>
      <c r="EO14" s="219" t="e">
        <f t="shared" si="165"/>
        <v>#VALUE!</v>
      </c>
      <c r="EP14" s="219" t="e">
        <f t="shared" si="166"/>
        <v>#VALUE!</v>
      </c>
      <c r="EQ14" s="220" t="e">
        <f t="shared" si="59"/>
        <v>#VALUE!</v>
      </c>
      <c r="ER14" s="217" t="e">
        <f t="shared" si="167"/>
        <v>#VALUE!</v>
      </c>
      <c r="ES14" s="217" t="e">
        <f t="shared" si="168"/>
        <v>#VALUE!</v>
      </c>
      <c r="ET14" s="218" t="e">
        <f t="shared" si="60"/>
        <v>#VALUE!</v>
      </c>
      <c r="EU14" s="219" t="e">
        <f t="shared" si="169"/>
        <v>#VALUE!</v>
      </c>
      <c r="EV14" s="219" t="e">
        <f t="shared" si="170"/>
        <v>#VALUE!</v>
      </c>
      <c r="EW14" s="220" t="e">
        <f t="shared" si="61"/>
        <v>#VALUE!</v>
      </c>
      <c r="EX14" s="217" t="e">
        <f t="shared" si="171"/>
        <v>#VALUE!</v>
      </c>
      <c r="EY14" s="217" t="e">
        <f t="shared" si="172"/>
        <v>#VALUE!</v>
      </c>
      <c r="EZ14" s="218" t="e">
        <f t="shared" si="62"/>
        <v>#VALUE!</v>
      </c>
      <c r="FA14" s="219" t="e">
        <f t="shared" si="173"/>
        <v>#VALUE!</v>
      </c>
      <c r="FB14" s="219" t="e">
        <f t="shared" si="174"/>
        <v>#VALUE!</v>
      </c>
      <c r="FC14" s="220" t="e">
        <f t="shared" si="63"/>
        <v>#VALUE!</v>
      </c>
      <c r="FE14" s="225" t="e">
        <f t="shared" si="175"/>
        <v>#VALUE!</v>
      </c>
      <c r="FF14" s="217" t="e">
        <f t="shared" si="176"/>
        <v>#VALUE!</v>
      </c>
      <c r="FG14" s="218" t="e">
        <f t="shared" si="64"/>
        <v>#VALUE!</v>
      </c>
      <c r="FH14" s="219" t="e">
        <f t="shared" si="177"/>
        <v>#VALUE!</v>
      </c>
      <c r="FI14" s="219" t="e">
        <f t="shared" si="178"/>
        <v>#VALUE!</v>
      </c>
      <c r="FJ14" s="220" t="e">
        <f t="shared" si="65"/>
        <v>#VALUE!</v>
      </c>
      <c r="FK14" s="217" t="e">
        <f t="shared" si="179"/>
        <v>#VALUE!</v>
      </c>
      <c r="FL14" s="217" t="e">
        <f t="shared" si="180"/>
        <v>#VALUE!</v>
      </c>
      <c r="FM14" s="218" t="e">
        <f t="shared" si="66"/>
        <v>#VALUE!</v>
      </c>
      <c r="FN14" s="219" t="e">
        <f t="shared" si="181"/>
        <v>#VALUE!</v>
      </c>
      <c r="FO14" s="219" t="e">
        <f t="shared" si="182"/>
        <v>#VALUE!</v>
      </c>
      <c r="FP14" s="220" t="e">
        <f t="shared" si="67"/>
        <v>#VALUE!</v>
      </c>
      <c r="FQ14" s="217" t="e">
        <f t="shared" si="183"/>
        <v>#VALUE!</v>
      </c>
      <c r="FR14" s="217" t="e">
        <f t="shared" si="184"/>
        <v>#VALUE!</v>
      </c>
      <c r="FS14" s="218" t="e">
        <f t="shared" si="68"/>
        <v>#VALUE!</v>
      </c>
      <c r="FT14" s="219" t="e">
        <f t="shared" si="185"/>
        <v>#VALUE!</v>
      </c>
      <c r="FU14" s="219" t="e">
        <f t="shared" si="186"/>
        <v>#VALUE!</v>
      </c>
      <c r="FV14" s="220" t="e">
        <f t="shared" si="69"/>
        <v>#VALUE!</v>
      </c>
      <c r="FW14" s="217" t="e">
        <f t="shared" si="187"/>
        <v>#VALUE!</v>
      </c>
      <c r="FX14" s="217" t="e">
        <f t="shared" si="188"/>
        <v>#VALUE!</v>
      </c>
      <c r="FY14" s="218" t="e">
        <f t="shared" si="70"/>
        <v>#VALUE!</v>
      </c>
      <c r="FZ14" s="219" t="e">
        <f t="shared" si="189"/>
        <v>#VALUE!</v>
      </c>
      <c r="GA14" s="219" t="e">
        <f t="shared" si="190"/>
        <v>#VALUE!</v>
      </c>
      <c r="GB14" s="220" t="e">
        <f t="shared" si="71"/>
        <v>#VALUE!</v>
      </c>
      <c r="GD14" s="225" t="e">
        <f t="shared" si="191"/>
        <v>#VALUE!</v>
      </c>
      <c r="GE14" s="217" t="e">
        <f t="shared" si="192"/>
        <v>#VALUE!</v>
      </c>
      <c r="GF14" s="218" t="e">
        <f t="shared" si="72"/>
        <v>#VALUE!</v>
      </c>
      <c r="GG14" s="219" t="e">
        <f t="shared" si="193"/>
        <v>#VALUE!</v>
      </c>
      <c r="GH14" s="219" t="e">
        <f t="shared" si="194"/>
        <v>#VALUE!</v>
      </c>
      <c r="GI14" s="220" t="e">
        <f t="shared" si="73"/>
        <v>#VALUE!</v>
      </c>
      <c r="GJ14" s="217" t="e">
        <f t="shared" si="195"/>
        <v>#VALUE!</v>
      </c>
      <c r="GK14" s="217" t="e">
        <f t="shared" si="196"/>
        <v>#VALUE!</v>
      </c>
      <c r="GL14" s="218" t="e">
        <f t="shared" si="74"/>
        <v>#VALUE!</v>
      </c>
      <c r="GM14" s="219" t="e">
        <f t="shared" si="197"/>
        <v>#VALUE!</v>
      </c>
      <c r="GN14" s="219" t="e">
        <f t="shared" si="198"/>
        <v>#VALUE!</v>
      </c>
      <c r="GO14" s="220" t="e">
        <f t="shared" si="75"/>
        <v>#VALUE!</v>
      </c>
      <c r="GP14" s="217" t="e">
        <f t="shared" si="199"/>
        <v>#VALUE!</v>
      </c>
      <c r="GQ14" s="217" t="e">
        <f t="shared" si="200"/>
        <v>#VALUE!</v>
      </c>
      <c r="GR14" s="218" t="e">
        <f t="shared" si="76"/>
        <v>#VALUE!</v>
      </c>
      <c r="GS14" s="219" t="e">
        <f t="shared" si="201"/>
        <v>#VALUE!</v>
      </c>
      <c r="GT14" s="219" t="e">
        <f t="shared" si="202"/>
        <v>#VALUE!</v>
      </c>
      <c r="GU14" s="220" t="e">
        <f t="shared" si="77"/>
        <v>#VALUE!</v>
      </c>
      <c r="GV14" s="217" t="e">
        <f t="shared" si="203"/>
        <v>#VALUE!</v>
      </c>
      <c r="GW14" s="217" t="e">
        <f t="shared" si="204"/>
        <v>#VALUE!</v>
      </c>
      <c r="GX14" s="218" t="e">
        <f t="shared" si="78"/>
        <v>#VALUE!</v>
      </c>
      <c r="GY14" s="219" t="e">
        <f t="shared" si="205"/>
        <v>#VALUE!</v>
      </c>
      <c r="GZ14" s="219" t="e">
        <f t="shared" si="206"/>
        <v>#VALUE!</v>
      </c>
      <c r="HA14" s="220" t="e">
        <f t="shared" si="79"/>
        <v>#VALUE!</v>
      </c>
      <c r="HC14" s="225" t="e">
        <f t="shared" si="207"/>
        <v>#VALUE!</v>
      </c>
      <c r="HD14" s="217" t="e">
        <f t="shared" si="208"/>
        <v>#VALUE!</v>
      </c>
      <c r="HE14" s="218" t="e">
        <f t="shared" si="80"/>
        <v>#VALUE!</v>
      </c>
      <c r="HF14" s="219" t="e">
        <f t="shared" si="209"/>
        <v>#VALUE!</v>
      </c>
      <c r="HG14" s="219" t="e">
        <f t="shared" si="210"/>
        <v>#VALUE!</v>
      </c>
      <c r="HH14" s="220" t="e">
        <f t="shared" si="81"/>
        <v>#VALUE!</v>
      </c>
      <c r="HI14" s="217" t="e">
        <f t="shared" si="211"/>
        <v>#VALUE!</v>
      </c>
      <c r="HJ14" s="217" t="e">
        <f t="shared" si="212"/>
        <v>#VALUE!</v>
      </c>
      <c r="HK14" s="218" t="e">
        <f t="shared" si="82"/>
        <v>#VALUE!</v>
      </c>
      <c r="HL14" s="219" t="e">
        <f t="shared" si="213"/>
        <v>#VALUE!</v>
      </c>
      <c r="HM14" s="219" t="e">
        <f t="shared" si="214"/>
        <v>#VALUE!</v>
      </c>
      <c r="HN14" s="220" t="e">
        <f t="shared" si="83"/>
        <v>#VALUE!</v>
      </c>
      <c r="HO14" s="217" t="e">
        <f t="shared" si="215"/>
        <v>#VALUE!</v>
      </c>
      <c r="HP14" s="217" t="e">
        <f t="shared" si="216"/>
        <v>#VALUE!</v>
      </c>
      <c r="HQ14" s="218" t="e">
        <f t="shared" si="84"/>
        <v>#VALUE!</v>
      </c>
      <c r="HR14" s="219" t="e">
        <f t="shared" si="217"/>
        <v>#VALUE!</v>
      </c>
      <c r="HS14" s="219" t="e">
        <f t="shared" si="218"/>
        <v>#VALUE!</v>
      </c>
      <c r="HT14" s="220" t="e">
        <f t="shared" si="85"/>
        <v>#VALUE!</v>
      </c>
      <c r="HU14" s="217" t="e">
        <f t="shared" si="219"/>
        <v>#VALUE!</v>
      </c>
      <c r="HV14" s="217" t="e">
        <f t="shared" si="220"/>
        <v>#VALUE!</v>
      </c>
      <c r="HW14" s="218" t="e">
        <f t="shared" si="86"/>
        <v>#VALUE!</v>
      </c>
      <c r="HX14" s="219" t="e">
        <f t="shared" si="221"/>
        <v>#VALUE!</v>
      </c>
      <c r="HY14" s="219" t="e">
        <f t="shared" si="222"/>
        <v>#VALUE!</v>
      </c>
      <c r="HZ14" s="220" t="e">
        <f t="shared" si="87"/>
        <v>#VALUE!</v>
      </c>
      <c r="IB14" s="225" t="e">
        <f t="shared" si="223"/>
        <v>#VALUE!</v>
      </c>
      <c r="IC14" s="217" t="e">
        <f t="shared" si="224"/>
        <v>#VALUE!</v>
      </c>
      <c r="ID14" s="218" t="e">
        <f t="shared" si="88"/>
        <v>#VALUE!</v>
      </c>
      <c r="IE14" s="219" t="e">
        <f t="shared" si="225"/>
        <v>#VALUE!</v>
      </c>
      <c r="IF14" s="219" t="e">
        <f t="shared" si="226"/>
        <v>#VALUE!</v>
      </c>
      <c r="IG14" s="220" t="e">
        <f t="shared" si="89"/>
        <v>#VALUE!</v>
      </c>
      <c r="IH14" s="217" t="e">
        <f t="shared" si="227"/>
        <v>#VALUE!</v>
      </c>
      <c r="II14" s="217" t="e">
        <f t="shared" si="228"/>
        <v>#VALUE!</v>
      </c>
      <c r="IJ14" s="218" t="e">
        <f t="shared" si="90"/>
        <v>#VALUE!</v>
      </c>
      <c r="IK14" s="219" t="e">
        <f t="shared" si="229"/>
        <v>#VALUE!</v>
      </c>
      <c r="IL14" s="219" t="e">
        <f t="shared" si="230"/>
        <v>#VALUE!</v>
      </c>
      <c r="IM14" s="220" t="e">
        <f t="shared" si="91"/>
        <v>#VALUE!</v>
      </c>
      <c r="IN14" s="217" t="e">
        <f t="shared" si="231"/>
        <v>#VALUE!</v>
      </c>
      <c r="IO14" s="217" t="e">
        <f t="shared" si="232"/>
        <v>#VALUE!</v>
      </c>
      <c r="IP14" s="218" t="e">
        <f t="shared" si="92"/>
        <v>#VALUE!</v>
      </c>
      <c r="IQ14" s="219" t="e">
        <f t="shared" si="233"/>
        <v>#VALUE!</v>
      </c>
      <c r="IR14" s="219" t="e">
        <f t="shared" si="234"/>
        <v>#VALUE!</v>
      </c>
      <c r="IS14" s="220" t="e">
        <f t="shared" si="93"/>
        <v>#VALUE!</v>
      </c>
      <c r="IT14" s="217" t="e">
        <f t="shared" si="235"/>
        <v>#VALUE!</v>
      </c>
      <c r="IU14" s="217" t="e">
        <f t="shared" si="236"/>
        <v>#VALUE!</v>
      </c>
      <c r="IV14" s="218" t="e">
        <f t="shared" si="94"/>
        <v>#VALUE!</v>
      </c>
      <c r="IW14" s="219" t="e">
        <f t="shared" si="237"/>
        <v>#VALUE!</v>
      </c>
      <c r="IX14" s="219" t="e">
        <f t="shared" si="238"/>
        <v>#VALUE!</v>
      </c>
      <c r="IY14" s="220" t="e">
        <f t="shared" si="95"/>
        <v>#VALUE!</v>
      </c>
    </row>
    <row r="15" spans="1:259" ht="15.75" x14ac:dyDescent="0.25">
      <c r="A15" s="230">
        <v>6</v>
      </c>
      <c r="B15" s="231" t="str">
        <f>IFERROR(AVERAGEIF(AI4:AI52,"&gt;0"),"")</f>
        <v/>
      </c>
      <c r="C15" s="231" t="str">
        <f>IFERROR(AVERAGEIF(BP4:BP52,"&gt;0"),"")</f>
        <v/>
      </c>
      <c r="D15" s="232" t="str">
        <f>IFERROR(AVERAGEIF(CW4:CW52,"&gt;0"),"")</f>
        <v/>
      </c>
      <c r="L15" s="211" t="e">
        <f t="shared" si="239"/>
        <v>#VALUE!</v>
      </c>
      <c r="M15" s="211" t="e">
        <f t="shared" si="96"/>
        <v>#VALUE!</v>
      </c>
      <c r="N15" s="211" t="e">
        <f t="shared" si="0"/>
        <v>#VALUE!</v>
      </c>
      <c r="O15" s="212" t="e">
        <f t="shared" si="1"/>
        <v>#VALUE!</v>
      </c>
      <c r="P15" s="213" t="e">
        <f t="shared" si="97"/>
        <v>#VALUE!</v>
      </c>
      <c r="Q15" s="213" t="e">
        <f t="shared" si="98"/>
        <v>#VALUE!</v>
      </c>
      <c r="R15" s="213" t="e">
        <f t="shared" si="2"/>
        <v>#VALUE!</v>
      </c>
      <c r="S15" s="214" t="e">
        <f t="shared" si="3"/>
        <v>#VALUE!</v>
      </c>
      <c r="T15" s="211" t="e">
        <f t="shared" si="99"/>
        <v>#VALUE!</v>
      </c>
      <c r="U15" s="211" t="e">
        <f t="shared" si="100"/>
        <v>#VALUE!</v>
      </c>
      <c r="V15" s="211" t="e">
        <f t="shared" si="4"/>
        <v>#VALUE!</v>
      </c>
      <c r="W15" s="212" t="e">
        <f t="shared" si="5"/>
        <v>#VALUE!</v>
      </c>
      <c r="X15" s="213" t="e">
        <f t="shared" si="101"/>
        <v>#VALUE!</v>
      </c>
      <c r="Y15" s="213" t="e">
        <f t="shared" si="102"/>
        <v>#VALUE!</v>
      </c>
      <c r="Z15" s="213" t="e">
        <f t="shared" si="6"/>
        <v>#VALUE!</v>
      </c>
      <c r="AA15" s="214" t="e">
        <f t="shared" si="7"/>
        <v>#VALUE!</v>
      </c>
      <c r="AB15" s="211" t="e">
        <f t="shared" si="103"/>
        <v>#VALUE!</v>
      </c>
      <c r="AC15" s="211" t="e">
        <f t="shared" si="104"/>
        <v>#VALUE!</v>
      </c>
      <c r="AD15" s="211" t="e">
        <f t="shared" si="8"/>
        <v>#VALUE!</v>
      </c>
      <c r="AE15" s="212" t="e">
        <f t="shared" si="9"/>
        <v>#VALUE!</v>
      </c>
      <c r="AF15" s="213" t="e">
        <f t="shared" si="105"/>
        <v>#VALUE!</v>
      </c>
      <c r="AG15" s="213" t="e">
        <f t="shared" si="106"/>
        <v>#VALUE!</v>
      </c>
      <c r="AH15" s="213" t="e">
        <f t="shared" si="10"/>
        <v>#VALUE!</v>
      </c>
      <c r="AI15" s="214" t="e">
        <f t="shared" si="11"/>
        <v>#VALUE!</v>
      </c>
      <c r="AJ15" s="215" t="e">
        <f t="shared" si="107"/>
        <v>#VALUE!</v>
      </c>
      <c r="AK15" s="215" t="e">
        <f t="shared" si="108"/>
        <v>#VALUE!</v>
      </c>
      <c r="AL15" s="215" t="e">
        <f t="shared" si="12"/>
        <v>#VALUE!</v>
      </c>
      <c r="AM15" s="216" t="e">
        <f t="shared" si="13"/>
        <v>#VALUE!</v>
      </c>
      <c r="AN15" s="213" t="e">
        <f t="shared" si="109"/>
        <v>#VALUE!</v>
      </c>
      <c r="AO15" s="213" t="e">
        <f t="shared" si="110"/>
        <v>#VALUE!</v>
      </c>
      <c r="AP15" s="213" t="e">
        <f t="shared" si="14"/>
        <v>#VALUE!</v>
      </c>
      <c r="AQ15" s="214" t="e">
        <f t="shared" si="15"/>
        <v>#VALUE!</v>
      </c>
      <c r="AS15" s="211" t="e">
        <f t="shared" si="111"/>
        <v>#VALUE!</v>
      </c>
      <c r="AT15" s="211" t="e">
        <f t="shared" si="112"/>
        <v>#VALUE!</v>
      </c>
      <c r="AU15" s="211" t="e">
        <f t="shared" si="16"/>
        <v>#VALUE!</v>
      </c>
      <c r="AV15" s="212" t="e">
        <f t="shared" si="17"/>
        <v>#VALUE!</v>
      </c>
      <c r="AW15" s="213" t="e">
        <f t="shared" si="113"/>
        <v>#VALUE!</v>
      </c>
      <c r="AX15" s="213" t="e">
        <f t="shared" si="114"/>
        <v>#VALUE!</v>
      </c>
      <c r="AY15" s="213" t="e">
        <f t="shared" si="18"/>
        <v>#VALUE!</v>
      </c>
      <c r="AZ15" s="214" t="e">
        <f t="shared" si="19"/>
        <v>#VALUE!</v>
      </c>
      <c r="BA15" s="211" t="e">
        <f t="shared" si="115"/>
        <v>#VALUE!</v>
      </c>
      <c r="BB15" s="211" t="e">
        <f t="shared" si="116"/>
        <v>#VALUE!</v>
      </c>
      <c r="BC15" s="211" t="e">
        <f t="shared" si="20"/>
        <v>#VALUE!</v>
      </c>
      <c r="BD15" s="212" t="e">
        <f t="shared" si="21"/>
        <v>#VALUE!</v>
      </c>
      <c r="BE15" s="213" t="e">
        <f t="shared" si="117"/>
        <v>#VALUE!</v>
      </c>
      <c r="BF15" s="213" t="e">
        <f t="shared" si="118"/>
        <v>#VALUE!</v>
      </c>
      <c r="BG15" s="213" t="e">
        <f t="shared" si="22"/>
        <v>#VALUE!</v>
      </c>
      <c r="BH15" s="214" t="e">
        <f t="shared" si="240"/>
        <v>#VALUE!</v>
      </c>
      <c r="BI15" s="211" t="e">
        <f t="shared" si="119"/>
        <v>#VALUE!</v>
      </c>
      <c r="BJ15" s="211" t="e">
        <f t="shared" si="120"/>
        <v>#VALUE!</v>
      </c>
      <c r="BK15" s="211" t="e">
        <f t="shared" si="24"/>
        <v>#VALUE!</v>
      </c>
      <c r="BL15" s="212" t="e">
        <f t="shared" si="25"/>
        <v>#VALUE!</v>
      </c>
      <c r="BM15" s="213" t="e">
        <f t="shared" si="121"/>
        <v>#VALUE!</v>
      </c>
      <c r="BN15" s="213" t="e">
        <f t="shared" si="122"/>
        <v>#VALUE!</v>
      </c>
      <c r="BO15" s="213" t="e">
        <f t="shared" si="26"/>
        <v>#VALUE!</v>
      </c>
      <c r="BP15" s="214" t="e">
        <f t="shared" si="27"/>
        <v>#VALUE!</v>
      </c>
      <c r="BQ15" s="211" t="e">
        <f t="shared" si="123"/>
        <v>#VALUE!</v>
      </c>
      <c r="BR15" s="211" t="e">
        <f t="shared" si="124"/>
        <v>#VALUE!</v>
      </c>
      <c r="BS15" s="211" t="e">
        <f t="shared" si="28"/>
        <v>#VALUE!</v>
      </c>
      <c r="BT15" s="212" t="e">
        <f t="shared" si="29"/>
        <v>#VALUE!</v>
      </c>
      <c r="BU15" s="213" t="e">
        <f t="shared" si="125"/>
        <v>#VALUE!</v>
      </c>
      <c r="BV15" s="213" t="e">
        <f t="shared" si="126"/>
        <v>#VALUE!</v>
      </c>
      <c r="BW15" s="213" t="e">
        <f t="shared" si="30"/>
        <v>#VALUE!</v>
      </c>
      <c r="BX15" s="214" t="e">
        <f t="shared" si="31"/>
        <v>#VALUE!</v>
      </c>
      <c r="BZ15" s="211" t="e">
        <f t="shared" si="127"/>
        <v>#VALUE!</v>
      </c>
      <c r="CA15" s="211" t="e">
        <f t="shared" si="128"/>
        <v>#VALUE!</v>
      </c>
      <c r="CB15" s="211" t="e">
        <f t="shared" si="32"/>
        <v>#VALUE!</v>
      </c>
      <c r="CC15" s="212" t="e">
        <f t="shared" si="33"/>
        <v>#VALUE!</v>
      </c>
      <c r="CD15" s="213" t="e">
        <f t="shared" si="129"/>
        <v>#VALUE!</v>
      </c>
      <c r="CE15" s="213" t="e">
        <f t="shared" si="130"/>
        <v>#VALUE!</v>
      </c>
      <c r="CF15" s="213" t="e">
        <f t="shared" si="34"/>
        <v>#VALUE!</v>
      </c>
      <c r="CG15" s="214" t="e">
        <f t="shared" si="35"/>
        <v>#VALUE!</v>
      </c>
      <c r="CH15" s="211" t="e">
        <f t="shared" si="131"/>
        <v>#VALUE!</v>
      </c>
      <c r="CI15" s="211" t="e">
        <f t="shared" si="132"/>
        <v>#VALUE!</v>
      </c>
      <c r="CJ15" s="211" t="e">
        <f t="shared" si="36"/>
        <v>#VALUE!</v>
      </c>
      <c r="CK15" s="212" t="e">
        <f t="shared" si="37"/>
        <v>#VALUE!</v>
      </c>
      <c r="CL15" s="213" t="e">
        <f t="shared" si="133"/>
        <v>#VALUE!</v>
      </c>
      <c r="CM15" s="213" t="e">
        <f t="shared" si="134"/>
        <v>#VALUE!</v>
      </c>
      <c r="CN15" s="213" t="e">
        <f t="shared" si="38"/>
        <v>#VALUE!</v>
      </c>
      <c r="CO15" s="214" t="e">
        <f t="shared" si="241"/>
        <v>#VALUE!</v>
      </c>
      <c r="CP15" s="211" t="e">
        <f t="shared" si="135"/>
        <v>#VALUE!</v>
      </c>
      <c r="CQ15" s="211" t="e">
        <f t="shared" si="136"/>
        <v>#VALUE!</v>
      </c>
      <c r="CR15" s="211" t="e">
        <f t="shared" si="40"/>
        <v>#VALUE!</v>
      </c>
      <c r="CS15" s="212" t="e">
        <f t="shared" si="41"/>
        <v>#VALUE!</v>
      </c>
      <c r="CT15" s="213" t="e">
        <f t="shared" si="137"/>
        <v>#VALUE!</v>
      </c>
      <c r="CU15" s="213" t="e">
        <f t="shared" si="138"/>
        <v>#VALUE!</v>
      </c>
      <c r="CV15" s="213" t="e">
        <f t="shared" si="42"/>
        <v>#VALUE!</v>
      </c>
      <c r="CW15" s="214" t="e">
        <f t="shared" si="43"/>
        <v>#VALUE!</v>
      </c>
      <c r="CX15" s="211" t="e">
        <f t="shared" si="139"/>
        <v>#VALUE!</v>
      </c>
      <c r="CY15" s="211" t="e">
        <f t="shared" si="140"/>
        <v>#VALUE!</v>
      </c>
      <c r="CZ15" s="211" t="e">
        <f t="shared" si="44"/>
        <v>#VALUE!</v>
      </c>
      <c r="DA15" s="212" t="e">
        <f t="shared" si="45"/>
        <v>#VALUE!</v>
      </c>
      <c r="DB15" s="213" t="e">
        <f t="shared" si="141"/>
        <v>#VALUE!</v>
      </c>
      <c r="DC15" s="213" t="e">
        <f t="shared" si="142"/>
        <v>#VALUE!</v>
      </c>
      <c r="DD15" s="213" t="e">
        <f t="shared" si="46"/>
        <v>#VALUE!</v>
      </c>
      <c r="DE15" s="214" t="e">
        <f t="shared" si="47"/>
        <v>#VALUE!</v>
      </c>
      <c r="DG15" s="225" t="e">
        <f t="shared" si="143"/>
        <v>#VALUE!</v>
      </c>
      <c r="DH15" s="217" t="e">
        <f t="shared" si="144"/>
        <v>#VALUE!</v>
      </c>
      <c r="DI15" s="218" t="e">
        <f t="shared" si="48"/>
        <v>#VALUE!</v>
      </c>
      <c r="DJ15" s="219" t="e">
        <f t="shared" si="145"/>
        <v>#VALUE!</v>
      </c>
      <c r="DK15" s="219" t="e">
        <f t="shared" si="146"/>
        <v>#VALUE!</v>
      </c>
      <c r="DL15" s="220" t="e">
        <f t="shared" si="49"/>
        <v>#VALUE!</v>
      </c>
      <c r="DM15" s="217" t="e">
        <f t="shared" si="147"/>
        <v>#VALUE!</v>
      </c>
      <c r="DN15" s="217" t="e">
        <f t="shared" si="148"/>
        <v>#VALUE!</v>
      </c>
      <c r="DO15" s="218" t="e">
        <f t="shared" si="50"/>
        <v>#VALUE!</v>
      </c>
      <c r="DP15" s="219" t="e">
        <f t="shared" si="149"/>
        <v>#VALUE!</v>
      </c>
      <c r="DQ15" s="219" t="e">
        <f t="shared" si="150"/>
        <v>#VALUE!</v>
      </c>
      <c r="DR15" s="220" t="e">
        <f t="shared" si="51"/>
        <v>#VALUE!</v>
      </c>
      <c r="DS15" s="217" t="e">
        <f t="shared" si="151"/>
        <v>#VALUE!</v>
      </c>
      <c r="DT15" s="217" t="e">
        <f t="shared" si="152"/>
        <v>#VALUE!</v>
      </c>
      <c r="DU15" s="218" t="e">
        <f t="shared" si="52"/>
        <v>#VALUE!</v>
      </c>
      <c r="DV15" s="219" t="e">
        <f t="shared" si="153"/>
        <v>#VALUE!</v>
      </c>
      <c r="DW15" s="219" t="e">
        <f t="shared" si="154"/>
        <v>#VALUE!</v>
      </c>
      <c r="DX15" s="220" t="e">
        <f t="shared" si="53"/>
        <v>#VALUE!</v>
      </c>
      <c r="DY15" s="217" t="e">
        <f t="shared" si="155"/>
        <v>#VALUE!</v>
      </c>
      <c r="DZ15" s="217" t="e">
        <f t="shared" si="156"/>
        <v>#VALUE!</v>
      </c>
      <c r="EA15" s="218" t="e">
        <f t="shared" si="54"/>
        <v>#VALUE!</v>
      </c>
      <c r="EB15" s="219" t="e">
        <f t="shared" si="157"/>
        <v>#VALUE!</v>
      </c>
      <c r="EC15" s="219" t="e">
        <f t="shared" si="158"/>
        <v>#VALUE!</v>
      </c>
      <c r="ED15" s="220" t="e">
        <f t="shared" si="55"/>
        <v>#VALUE!</v>
      </c>
      <c r="EF15" s="225" t="e">
        <f t="shared" si="159"/>
        <v>#VALUE!</v>
      </c>
      <c r="EG15" s="217" t="e">
        <f t="shared" si="160"/>
        <v>#VALUE!</v>
      </c>
      <c r="EH15" s="218" t="e">
        <f t="shared" si="56"/>
        <v>#VALUE!</v>
      </c>
      <c r="EI15" s="219" t="e">
        <f t="shared" si="161"/>
        <v>#VALUE!</v>
      </c>
      <c r="EJ15" s="219" t="e">
        <f t="shared" si="162"/>
        <v>#VALUE!</v>
      </c>
      <c r="EK15" s="220" t="e">
        <f t="shared" si="57"/>
        <v>#VALUE!</v>
      </c>
      <c r="EL15" s="217" t="e">
        <f t="shared" si="163"/>
        <v>#VALUE!</v>
      </c>
      <c r="EM15" s="217" t="e">
        <f t="shared" si="164"/>
        <v>#VALUE!</v>
      </c>
      <c r="EN15" s="218" t="e">
        <f t="shared" si="58"/>
        <v>#VALUE!</v>
      </c>
      <c r="EO15" s="219" t="e">
        <f t="shared" si="165"/>
        <v>#VALUE!</v>
      </c>
      <c r="EP15" s="219" t="e">
        <f t="shared" si="166"/>
        <v>#VALUE!</v>
      </c>
      <c r="EQ15" s="220" t="e">
        <f t="shared" si="59"/>
        <v>#VALUE!</v>
      </c>
      <c r="ER15" s="217" t="e">
        <f t="shared" si="167"/>
        <v>#VALUE!</v>
      </c>
      <c r="ES15" s="217" t="e">
        <f t="shared" si="168"/>
        <v>#VALUE!</v>
      </c>
      <c r="ET15" s="218" t="e">
        <f t="shared" si="60"/>
        <v>#VALUE!</v>
      </c>
      <c r="EU15" s="219" t="e">
        <f t="shared" si="169"/>
        <v>#VALUE!</v>
      </c>
      <c r="EV15" s="219" t="e">
        <f t="shared" si="170"/>
        <v>#VALUE!</v>
      </c>
      <c r="EW15" s="220" t="e">
        <f t="shared" si="61"/>
        <v>#VALUE!</v>
      </c>
      <c r="EX15" s="217" t="e">
        <f t="shared" si="171"/>
        <v>#VALUE!</v>
      </c>
      <c r="EY15" s="217" t="e">
        <f t="shared" si="172"/>
        <v>#VALUE!</v>
      </c>
      <c r="EZ15" s="218" t="e">
        <f t="shared" si="62"/>
        <v>#VALUE!</v>
      </c>
      <c r="FA15" s="219" t="e">
        <f t="shared" si="173"/>
        <v>#VALUE!</v>
      </c>
      <c r="FB15" s="219" t="e">
        <f t="shared" si="174"/>
        <v>#VALUE!</v>
      </c>
      <c r="FC15" s="220" t="e">
        <f t="shared" si="63"/>
        <v>#VALUE!</v>
      </c>
      <c r="FE15" s="225" t="e">
        <f t="shared" si="175"/>
        <v>#VALUE!</v>
      </c>
      <c r="FF15" s="217" t="e">
        <f t="shared" si="176"/>
        <v>#VALUE!</v>
      </c>
      <c r="FG15" s="218" t="e">
        <f t="shared" si="64"/>
        <v>#VALUE!</v>
      </c>
      <c r="FH15" s="219" t="e">
        <f t="shared" si="177"/>
        <v>#VALUE!</v>
      </c>
      <c r="FI15" s="219" t="e">
        <f t="shared" si="178"/>
        <v>#VALUE!</v>
      </c>
      <c r="FJ15" s="220" t="e">
        <f t="shared" si="65"/>
        <v>#VALUE!</v>
      </c>
      <c r="FK15" s="217" t="e">
        <f t="shared" si="179"/>
        <v>#VALUE!</v>
      </c>
      <c r="FL15" s="217" t="e">
        <f t="shared" si="180"/>
        <v>#VALUE!</v>
      </c>
      <c r="FM15" s="218" t="e">
        <f t="shared" si="66"/>
        <v>#VALUE!</v>
      </c>
      <c r="FN15" s="219" t="e">
        <f t="shared" si="181"/>
        <v>#VALUE!</v>
      </c>
      <c r="FO15" s="219" t="e">
        <f t="shared" si="182"/>
        <v>#VALUE!</v>
      </c>
      <c r="FP15" s="220" t="e">
        <f t="shared" si="67"/>
        <v>#VALUE!</v>
      </c>
      <c r="FQ15" s="217" t="e">
        <f t="shared" si="183"/>
        <v>#VALUE!</v>
      </c>
      <c r="FR15" s="217" t="e">
        <f t="shared" si="184"/>
        <v>#VALUE!</v>
      </c>
      <c r="FS15" s="218" t="e">
        <f t="shared" si="68"/>
        <v>#VALUE!</v>
      </c>
      <c r="FT15" s="219" t="e">
        <f t="shared" si="185"/>
        <v>#VALUE!</v>
      </c>
      <c r="FU15" s="219" t="e">
        <f t="shared" si="186"/>
        <v>#VALUE!</v>
      </c>
      <c r="FV15" s="220" t="e">
        <f t="shared" si="69"/>
        <v>#VALUE!</v>
      </c>
      <c r="FW15" s="217" t="e">
        <f t="shared" si="187"/>
        <v>#VALUE!</v>
      </c>
      <c r="FX15" s="217" t="e">
        <f t="shared" si="188"/>
        <v>#VALUE!</v>
      </c>
      <c r="FY15" s="218" t="e">
        <f t="shared" si="70"/>
        <v>#VALUE!</v>
      </c>
      <c r="FZ15" s="219" t="e">
        <f t="shared" si="189"/>
        <v>#VALUE!</v>
      </c>
      <c r="GA15" s="219" t="e">
        <f t="shared" si="190"/>
        <v>#VALUE!</v>
      </c>
      <c r="GB15" s="220" t="e">
        <f t="shared" si="71"/>
        <v>#VALUE!</v>
      </c>
      <c r="GD15" s="225" t="e">
        <f t="shared" si="191"/>
        <v>#VALUE!</v>
      </c>
      <c r="GE15" s="217" t="e">
        <f t="shared" si="192"/>
        <v>#VALUE!</v>
      </c>
      <c r="GF15" s="218" t="e">
        <f t="shared" si="72"/>
        <v>#VALUE!</v>
      </c>
      <c r="GG15" s="219" t="e">
        <f t="shared" si="193"/>
        <v>#VALUE!</v>
      </c>
      <c r="GH15" s="219" t="e">
        <f t="shared" si="194"/>
        <v>#VALUE!</v>
      </c>
      <c r="GI15" s="220" t="e">
        <f t="shared" si="73"/>
        <v>#VALUE!</v>
      </c>
      <c r="GJ15" s="217" t="e">
        <f t="shared" si="195"/>
        <v>#VALUE!</v>
      </c>
      <c r="GK15" s="217" t="e">
        <f t="shared" si="196"/>
        <v>#VALUE!</v>
      </c>
      <c r="GL15" s="218" t="e">
        <f t="shared" si="74"/>
        <v>#VALUE!</v>
      </c>
      <c r="GM15" s="219" t="e">
        <f t="shared" si="197"/>
        <v>#VALUE!</v>
      </c>
      <c r="GN15" s="219" t="e">
        <f t="shared" si="198"/>
        <v>#VALUE!</v>
      </c>
      <c r="GO15" s="220" t="e">
        <f t="shared" si="75"/>
        <v>#VALUE!</v>
      </c>
      <c r="GP15" s="217" t="e">
        <f t="shared" si="199"/>
        <v>#VALUE!</v>
      </c>
      <c r="GQ15" s="217" t="e">
        <f t="shared" si="200"/>
        <v>#VALUE!</v>
      </c>
      <c r="GR15" s="218" t="e">
        <f t="shared" si="76"/>
        <v>#VALUE!</v>
      </c>
      <c r="GS15" s="219" t="e">
        <f t="shared" si="201"/>
        <v>#VALUE!</v>
      </c>
      <c r="GT15" s="219" t="e">
        <f t="shared" si="202"/>
        <v>#VALUE!</v>
      </c>
      <c r="GU15" s="220" t="e">
        <f t="shared" si="77"/>
        <v>#VALUE!</v>
      </c>
      <c r="GV15" s="217" t="e">
        <f t="shared" si="203"/>
        <v>#VALUE!</v>
      </c>
      <c r="GW15" s="217" t="e">
        <f t="shared" si="204"/>
        <v>#VALUE!</v>
      </c>
      <c r="GX15" s="218" t="e">
        <f t="shared" si="78"/>
        <v>#VALUE!</v>
      </c>
      <c r="GY15" s="219" t="e">
        <f t="shared" si="205"/>
        <v>#VALUE!</v>
      </c>
      <c r="GZ15" s="219" t="e">
        <f t="shared" si="206"/>
        <v>#VALUE!</v>
      </c>
      <c r="HA15" s="220" t="e">
        <f t="shared" si="79"/>
        <v>#VALUE!</v>
      </c>
      <c r="HC15" s="225" t="e">
        <f t="shared" si="207"/>
        <v>#VALUE!</v>
      </c>
      <c r="HD15" s="217" t="e">
        <f t="shared" si="208"/>
        <v>#VALUE!</v>
      </c>
      <c r="HE15" s="218" t="e">
        <f t="shared" si="80"/>
        <v>#VALUE!</v>
      </c>
      <c r="HF15" s="219" t="e">
        <f t="shared" si="209"/>
        <v>#VALUE!</v>
      </c>
      <c r="HG15" s="219" t="e">
        <f t="shared" si="210"/>
        <v>#VALUE!</v>
      </c>
      <c r="HH15" s="220" t="e">
        <f t="shared" si="81"/>
        <v>#VALUE!</v>
      </c>
      <c r="HI15" s="217" t="e">
        <f t="shared" si="211"/>
        <v>#VALUE!</v>
      </c>
      <c r="HJ15" s="217" t="e">
        <f t="shared" si="212"/>
        <v>#VALUE!</v>
      </c>
      <c r="HK15" s="218" t="e">
        <f t="shared" si="82"/>
        <v>#VALUE!</v>
      </c>
      <c r="HL15" s="219" t="e">
        <f t="shared" si="213"/>
        <v>#VALUE!</v>
      </c>
      <c r="HM15" s="219" t="e">
        <f t="shared" si="214"/>
        <v>#VALUE!</v>
      </c>
      <c r="HN15" s="220" t="e">
        <f t="shared" si="83"/>
        <v>#VALUE!</v>
      </c>
      <c r="HO15" s="217" t="e">
        <f t="shared" si="215"/>
        <v>#VALUE!</v>
      </c>
      <c r="HP15" s="217" t="e">
        <f t="shared" si="216"/>
        <v>#VALUE!</v>
      </c>
      <c r="HQ15" s="218" t="e">
        <f t="shared" si="84"/>
        <v>#VALUE!</v>
      </c>
      <c r="HR15" s="219" t="e">
        <f t="shared" si="217"/>
        <v>#VALUE!</v>
      </c>
      <c r="HS15" s="219" t="e">
        <f t="shared" si="218"/>
        <v>#VALUE!</v>
      </c>
      <c r="HT15" s="220" t="e">
        <f t="shared" si="85"/>
        <v>#VALUE!</v>
      </c>
      <c r="HU15" s="217" t="e">
        <f t="shared" si="219"/>
        <v>#VALUE!</v>
      </c>
      <c r="HV15" s="217" t="e">
        <f t="shared" si="220"/>
        <v>#VALUE!</v>
      </c>
      <c r="HW15" s="218" t="e">
        <f t="shared" si="86"/>
        <v>#VALUE!</v>
      </c>
      <c r="HX15" s="219" t="e">
        <f t="shared" si="221"/>
        <v>#VALUE!</v>
      </c>
      <c r="HY15" s="219" t="e">
        <f t="shared" si="222"/>
        <v>#VALUE!</v>
      </c>
      <c r="HZ15" s="220" t="e">
        <f t="shared" si="87"/>
        <v>#VALUE!</v>
      </c>
      <c r="IB15" s="225" t="e">
        <f t="shared" si="223"/>
        <v>#VALUE!</v>
      </c>
      <c r="IC15" s="217" t="e">
        <f t="shared" si="224"/>
        <v>#VALUE!</v>
      </c>
      <c r="ID15" s="218" t="e">
        <f t="shared" si="88"/>
        <v>#VALUE!</v>
      </c>
      <c r="IE15" s="219" t="e">
        <f t="shared" si="225"/>
        <v>#VALUE!</v>
      </c>
      <c r="IF15" s="219" t="e">
        <f t="shared" si="226"/>
        <v>#VALUE!</v>
      </c>
      <c r="IG15" s="220" t="e">
        <f t="shared" si="89"/>
        <v>#VALUE!</v>
      </c>
      <c r="IH15" s="217" t="e">
        <f t="shared" si="227"/>
        <v>#VALUE!</v>
      </c>
      <c r="II15" s="217" t="e">
        <f t="shared" si="228"/>
        <v>#VALUE!</v>
      </c>
      <c r="IJ15" s="218" t="e">
        <f t="shared" si="90"/>
        <v>#VALUE!</v>
      </c>
      <c r="IK15" s="219" t="e">
        <f t="shared" si="229"/>
        <v>#VALUE!</v>
      </c>
      <c r="IL15" s="219" t="e">
        <f t="shared" si="230"/>
        <v>#VALUE!</v>
      </c>
      <c r="IM15" s="220" t="e">
        <f t="shared" si="91"/>
        <v>#VALUE!</v>
      </c>
      <c r="IN15" s="217" t="e">
        <f t="shared" si="231"/>
        <v>#VALUE!</v>
      </c>
      <c r="IO15" s="217" t="e">
        <f t="shared" si="232"/>
        <v>#VALUE!</v>
      </c>
      <c r="IP15" s="218" t="e">
        <f t="shared" si="92"/>
        <v>#VALUE!</v>
      </c>
      <c r="IQ15" s="219" t="e">
        <f t="shared" si="233"/>
        <v>#VALUE!</v>
      </c>
      <c r="IR15" s="219" t="e">
        <f t="shared" si="234"/>
        <v>#VALUE!</v>
      </c>
      <c r="IS15" s="220" t="e">
        <f t="shared" si="93"/>
        <v>#VALUE!</v>
      </c>
      <c r="IT15" s="217" t="e">
        <f t="shared" si="235"/>
        <v>#VALUE!</v>
      </c>
      <c r="IU15" s="217" t="e">
        <f t="shared" si="236"/>
        <v>#VALUE!</v>
      </c>
      <c r="IV15" s="218" t="e">
        <f t="shared" si="94"/>
        <v>#VALUE!</v>
      </c>
      <c r="IW15" s="219" t="e">
        <f t="shared" si="237"/>
        <v>#VALUE!</v>
      </c>
      <c r="IX15" s="219" t="e">
        <f t="shared" si="238"/>
        <v>#VALUE!</v>
      </c>
      <c r="IY15" s="220" t="e">
        <f t="shared" si="95"/>
        <v>#VALUE!</v>
      </c>
    </row>
    <row r="16" spans="1:259" ht="15.75" x14ac:dyDescent="0.25">
      <c r="A16" s="230">
        <v>7</v>
      </c>
      <c r="B16" s="231" t="str">
        <f>IFERROR(AVERAGEIF(AM4:AM52,"&gt;0"),"")</f>
        <v/>
      </c>
      <c r="C16" s="231" t="str">
        <f>IFERROR(AVERAGEIF(BT4:BT52,"&gt;0"),"")</f>
        <v/>
      </c>
      <c r="D16" s="232" t="str">
        <f>IFERROR(AVERAGEIF(DA4:DA52,"&gt;0"),"")</f>
        <v/>
      </c>
      <c r="L16" s="211" t="e">
        <f t="shared" si="239"/>
        <v>#VALUE!</v>
      </c>
      <c r="M16" s="211" t="e">
        <f t="shared" si="96"/>
        <v>#VALUE!</v>
      </c>
      <c r="N16" s="211" t="e">
        <f t="shared" si="0"/>
        <v>#VALUE!</v>
      </c>
      <c r="O16" s="212" t="e">
        <f t="shared" si="1"/>
        <v>#VALUE!</v>
      </c>
      <c r="P16" s="213" t="e">
        <f t="shared" si="97"/>
        <v>#VALUE!</v>
      </c>
      <c r="Q16" s="213" t="e">
        <f t="shared" si="98"/>
        <v>#VALUE!</v>
      </c>
      <c r="R16" s="213" t="e">
        <f t="shared" si="2"/>
        <v>#VALUE!</v>
      </c>
      <c r="S16" s="214" t="e">
        <f t="shared" si="3"/>
        <v>#VALUE!</v>
      </c>
      <c r="T16" s="211" t="e">
        <f t="shared" si="99"/>
        <v>#VALUE!</v>
      </c>
      <c r="U16" s="211" t="e">
        <f t="shared" si="100"/>
        <v>#VALUE!</v>
      </c>
      <c r="V16" s="211" t="e">
        <f t="shared" si="4"/>
        <v>#VALUE!</v>
      </c>
      <c r="W16" s="212" t="e">
        <f t="shared" si="5"/>
        <v>#VALUE!</v>
      </c>
      <c r="X16" s="213" t="e">
        <f t="shared" si="101"/>
        <v>#VALUE!</v>
      </c>
      <c r="Y16" s="213" t="e">
        <f t="shared" si="102"/>
        <v>#VALUE!</v>
      </c>
      <c r="Z16" s="213" t="e">
        <f t="shared" si="6"/>
        <v>#VALUE!</v>
      </c>
      <c r="AA16" s="214" t="e">
        <f t="shared" si="7"/>
        <v>#VALUE!</v>
      </c>
      <c r="AB16" s="211" t="e">
        <f t="shared" si="103"/>
        <v>#VALUE!</v>
      </c>
      <c r="AC16" s="211" t="e">
        <f t="shared" si="104"/>
        <v>#VALUE!</v>
      </c>
      <c r="AD16" s="211" t="e">
        <f t="shared" si="8"/>
        <v>#VALUE!</v>
      </c>
      <c r="AE16" s="212" t="e">
        <f t="shared" si="9"/>
        <v>#VALUE!</v>
      </c>
      <c r="AF16" s="213" t="e">
        <f t="shared" si="105"/>
        <v>#VALUE!</v>
      </c>
      <c r="AG16" s="213" t="e">
        <f t="shared" si="106"/>
        <v>#VALUE!</v>
      </c>
      <c r="AH16" s="213" t="e">
        <f t="shared" si="10"/>
        <v>#VALUE!</v>
      </c>
      <c r="AI16" s="214" t="e">
        <f t="shared" si="11"/>
        <v>#VALUE!</v>
      </c>
      <c r="AJ16" s="215" t="e">
        <f t="shared" si="107"/>
        <v>#VALUE!</v>
      </c>
      <c r="AK16" s="215" t="e">
        <f t="shared" si="108"/>
        <v>#VALUE!</v>
      </c>
      <c r="AL16" s="215" t="e">
        <f t="shared" si="12"/>
        <v>#VALUE!</v>
      </c>
      <c r="AM16" s="216" t="e">
        <f t="shared" si="13"/>
        <v>#VALUE!</v>
      </c>
      <c r="AN16" s="213" t="e">
        <f t="shared" si="109"/>
        <v>#VALUE!</v>
      </c>
      <c r="AO16" s="213" t="e">
        <f t="shared" si="110"/>
        <v>#VALUE!</v>
      </c>
      <c r="AP16" s="213" t="e">
        <f t="shared" si="14"/>
        <v>#VALUE!</v>
      </c>
      <c r="AQ16" s="214" t="e">
        <f t="shared" si="15"/>
        <v>#VALUE!</v>
      </c>
      <c r="AS16" s="211" t="e">
        <f t="shared" si="111"/>
        <v>#VALUE!</v>
      </c>
      <c r="AT16" s="211" t="e">
        <f t="shared" si="112"/>
        <v>#VALUE!</v>
      </c>
      <c r="AU16" s="211" t="e">
        <f t="shared" si="16"/>
        <v>#VALUE!</v>
      </c>
      <c r="AV16" s="212" t="e">
        <f t="shared" si="17"/>
        <v>#VALUE!</v>
      </c>
      <c r="AW16" s="213" t="e">
        <f t="shared" si="113"/>
        <v>#VALUE!</v>
      </c>
      <c r="AX16" s="213" t="e">
        <f t="shared" si="114"/>
        <v>#VALUE!</v>
      </c>
      <c r="AY16" s="213" t="e">
        <f t="shared" si="18"/>
        <v>#VALUE!</v>
      </c>
      <c r="AZ16" s="214" t="e">
        <f t="shared" si="19"/>
        <v>#VALUE!</v>
      </c>
      <c r="BA16" s="211" t="e">
        <f t="shared" si="115"/>
        <v>#VALUE!</v>
      </c>
      <c r="BB16" s="211" t="e">
        <f t="shared" si="116"/>
        <v>#VALUE!</v>
      </c>
      <c r="BC16" s="211" t="e">
        <f t="shared" si="20"/>
        <v>#VALUE!</v>
      </c>
      <c r="BD16" s="212" t="e">
        <f t="shared" si="21"/>
        <v>#VALUE!</v>
      </c>
      <c r="BE16" s="213" t="e">
        <f t="shared" si="117"/>
        <v>#VALUE!</v>
      </c>
      <c r="BF16" s="213" t="e">
        <f t="shared" si="118"/>
        <v>#VALUE!</v>
      </c>
      <c r="BG16" s="213" t="e">
        <f t="shared" si="22"/>
        <v>#VALUE!</v>
      </c>
      <c r="BH16" s="214" t="e">
        <f t="shared" si="240"/>
        <v>#VALUE!</v>
      </c>
      <c r="BI16" s="211" t="e">
        <f t="shared" si="119"/>
        <v>#VALUE!</v>
      </c>
      <c r="BJ16" s="211" t="e">
        <f t="shared" si="120"/>
        <v>#VALUE!</v>
      </c>
      <c r="BK16" s="211" t="e">
        <f t="shared" si="24"/>
        <v>#VALUE!</v>
      </c>
      <c r="BL16" s="212" t="e">
        <f t="shared" si="25"/>
        <v>#VALUE!</v>
      </c>
      <c r="BM16" s="213" t="e">
        <f t="shared" si="121"/>
        <v>#VALUE!</v>
      </c>
      <c r="BN16" s="213" t="e">
        <f t="shared" si="122"/>
        <v>#VALUE!</v>
      </c>
      <c r="BO16" s="213" t="e">
        <f t="shared" si="26"/>
        <v>#VALUE!</v>
      </c>
      <c r="BP16" s="214" t="e">
        <f t="shared" si="27"/>
        <v>#VALUE!</v>
      </c>
      <c r="BQ16" s="211" t="e">
        <f t="shared" si="123"/>
        <v>#VALUE!</v>
      </c>
      <c r="BR16" s="211" t="e">
        <f t="shared" si="124"/>
        <v>#VALUE!</v>
      </c>
      <c r="BS16" s="211" t="e">
        <f t="shared" si="28"/>
        <v>#VALUE!</v>
      </c>
      <c r="BT16" s="212" t="e">
        <f t="shared" si="29"/>
        <v>#VALUE!</v>
      </c>
      <c r="BU16" s="213" t="e">
        <f t="shared" si="125"/>
        <v>#VALUE!</v>
      </c>
      <c r="BV16" s="213" t="e">
        <f t="shared" si="126"/>
        <v>#VALUE!</v>
      </c>
      <c r="BW16" s="213" t="e">
        <f t="shared" si="30"/>
        <v>#VALUE!</v>
      </c>
      <c r="BX16" s="214" t="e">
        <f t="shared" si="31"/>
        <v>#VALUE!</v>
      </c>
      <c r="BZ16" s="211" t="e">
        <f t="shared" si="127"/>
        <v>#VALUE!</v>
      </c>
      <c r="CA16" s="211" t="e">
        <f t="shared" si="128"/>
        <v>#VALUE!</v>
      </c>
      <c r="CB16" s="211" t="e">
        <f t="shared" si="32"/>
        <v>#VALUE!</v>
      </c>
      <c r="CC16" s="212" t="e">
        <f t="shared" si="33"/>
        <v>#VALUE!</v>
      </c>
      <c r="CD16" s="213" t="e">
        <f t="shared" si="129"/>
        <v>#VALUE!</v>
      </c>
      <c r="CE16" s="213" t="e">
        <f t="shared" si="130"/>
        <v>#VALUE!</v>
      </c>
      <c r="CF16" s="213" t="e">
        <f t="shared" si="34"/>
        <v>#VALUE!</v>
      </c>
      <c r="CG16" s="214" t="e">
        <f t="shared" si="35"/>
        <v>#VALUE!</v>
      </c>
      <c r="CH16" s="211" t="e">
        <f t="shared" si="131"/>
        <v>#VALUE!</v>
      </c>
      <c r="CI16" s="211" t="e">
        <f t="shared" si="132"/>
        <v>#VALUE!</v>
      </c>
      <c r="CJ16" s="211" t="e">
        <f t="shared" si="36"/>
        <v>#VALUE!</v>
      </c>
      <c r="CK16" s="212" t="e">
        <f t="shared" si="37"/>
        <v>#VALUE!</v>
      </c>
      <c r="CL16" s="213" t="e">
        <f t="shared" si="133"/>
        <v>#VALUE!</v>
      </c>
      <c r="CM16" s="213" t="e">
        <f t="shared" si="134"/>
        <v>#VALUE!</v>
      </c>
      <c r="CN16" s="213" t="e">
        <f t="shared" si="38"/>
        <v>#VALUE!</v>
      </c>
      <c r="CO16" s="214" t="e">
        <f t="shared" si="241"/>
        <v>#VALUE!</v>
      </c>
      <c r="CP16" s="211" t="e">
        <f t="shared" si="135"/>
        <v>#VALUE!</v>
      </c>
      <c r="CQ16" s="211" t="e">
        <f t="shared" si="136"/>
        <v>#VALUE!</v>
      </c>
      <c r="CR16" s="211" t="e">
        <f t="shared" si="40"/>
        <v>#VALUE!</v>
      </c>
      <c r="CS16" s="212" t="e">
        <f t="shared" si="41"/>
        <v>#VALUE!</v>
      </c>
      <c r="CT16" s="213" t="e">
        <f t="shared" si="137"/>
        <v>#VALUE!</v>
      </c>
      <c r="CU16" s="213" t="e">
        <f t="shared" si="138"/>
        <v>#VALUE!</v>
      </c>
      <c r="CV16" s="213" t="e">
        <f t="shared" si="42"/>
        <v>#VALUE!</v>
      </c>
      <c r="CW16" s="214" t="e">
        <f t="shared" si="43"/>
        <v>#VALUE!</v>
      </c>
      <c r="CX16" s="211" t="e">
        <f t="shared" si="139"/>
        <v>#VALUE!</v>
      </c>
      <c r="CY16" s="211" t="e">
        <f t="shared" si="140"/>
        <v>#VALUE!</v>
      </c>
      <c r="CZ16" s="211" t="e">
        <f t="shared" si="44"/>
        <v>#VALUE!</v>
      </c>
      <c r="DA16" s="212" t="e">
        <f t="shared" si="45"/>
        <v>#VALUE!</v>
      </c>
      <c r="DB16" s="213" t="e">
        <f t="shared" si="141"/>
        <v>#VALUE!</v>
      </c>
      <c r="DC16" s="213" t="e">
        <f t="shared" si="142"/>
        <v>#VALUE!</v>
      </c>
      <c r="DD16" s="213" t="e">
        <f t="shared" si="46"/>
        <v>#VALUE!</v>
      </c>
      <c r="DE16" s="214" t="e">
        <f t="shared" si="47"/>
        <v>#VALUE!</v>
      </c>
      <c r="DG16" s="225" t="e">
        <f t="shared" si="143"/>
        <v>#VALUE!</v>
      </c>
      <c r="DH16" s="217" t="e">
        <f t="shared" si="144"/>
        <v>#VALUE!</v>
      </c>
      <c r="DI16" s="218" t="e">
        <f t="shared" si="48"/>
        <v>#VALUE!</v>
      </c>
      <c r="DJ16" s="219" t="e">
        <f t="shared" si="145"/>
        <v>#VALUE!</v>
      </c>
      <c r="DK16" s="219" t="e">
        <f t="shared" si="146"/>
        <v>#VALUE!</v>
      </c>
      <c r="DL16" s="220" t="e">
        <f t="shared" si="49"/>
        <v>#VALUE!</v>
      </c>
      <c r="DM16" s="217" t="e">
        <f t="shared" si="147"/>
        <v>#VALUE!</v>
      </c>
      <c r="DN16" s="217" t="e">
        <f t="shared" si="148"/>
        <v>#VALUE!</v>
      </c>
      <c r="DO16" s="218" t="e">
        <f t="shared" si="50"/>
        <v>#VALUE!</v>
      </c>
      <c r="DP16" s="219" t="e">
        <f t="shared" si="149"/>
        <v>#VALUE!</v>
      </c>
      <c r="DQ16" s="219" t="e">
        <f t="shared" si="150"/>
        <v>#VALUE!</v>
      </c>
      <c r="DR16" s="220" t="e">
        <f t="shared" si="51"/>
        <v>#VALUE!</v>
      </c>
      <c r="DS16" s="217" t="e">
        <f t="shared" si="151"/>
        <v>#VALUE!</v>
      </c>
      <c r="DT16" s="217" t="e">
        <f t="shared" si="152"/>
        <v>#VALUE!</v>
      </c>
      <c r="DU16" s="218" t="e">
        <f t="shared" si="52"/>
        <v>#VALUE!</v>
      </c>
      <c r="DV16" s="219" t="e">
        <f t="shared" si="153"/>
        <v>#VALUE!</v>
      </c>
      <c r="DW16" s="219" t="e">
        <f t="shared" si="154"/>
        <v>#VALUE!</v>
      </c>
      <c r="DX16" s="220" t="e">
        <f t="shared" si="53"/>
        <v>#VALUE!</v>
      </c>
      <c r="DY16" s="217" t="e">
        <f t="shared" si="155"/>
        <v>#VALUE!</v>
      </c>
      <c r="DZ16" s="217" t="e">
        <f t="shared" si="156"/>
        <v>#VALUE!</v>
      </c>
      <c r="EA16" s="218" t="e">
        <f t="shared" si="54"/>
        <v>#VALUE!</v>
      </c>
      <c r="EB16" s="219" t="e">
        <f t="shared" si="157"/>
        <v>#VALUE!</v>
      </c>
      <c r="EC16" s="219" t="e">
        <f t="shared" si="158"/>
        <v>#VALUE!</v>
      </c>
      <c r="ED16" s="220" t="e">
        <f t="shared" si="55"/>
        <v>#VALUE!</v>
      </c>
      <c r="EF16" s="225" t="e">
        <f t="shared" si="159"/>
        <v>#VALUE!</v>
      </c>
      <c r="EG16" s="217" t="e">
        <f t="shared" si="160"/>
        <v>#VALUE!</v>
      </c>
      <c r="EH16" s="218" t="e">
        <f t="shared" si="56"/>
        <v>#VALUE!</v>
      </c>
      <c r="EI16" s="219" t="e">
        <f t="shared" si="161"/>
        <v>#VALUE!</v>
      </c>
      <c r="EJ16" s="219" t="e">
        <f t="shared" si="162"/>
        <v>#VALUE!</v>
      </c>
      <c r="EK16" s="220" t="e">
        <f t="shared" si="57"/>
        <v>#VALUE!</v>
      </c>
      <c r="EL16" s="217" t="e">
        <f t="shared" si="163"/>
        <v>#VALUE!</v>
      </c>
      <c r="EM16" s="217" t="e">
        <f t="shared" si="164"/>
        <v>#VALUE!</v>
      </c>
      <c r="EN16" s="218" t="e">
        <f t="shared" si="58"/>
        <v>#VALUE!</v>
      </c>
      <c r="EO16" s="219" t="e">
        <f t="shared" si="165"/>
        <v>#VALUE!</v>
      </c>
      <c r="EP16" s="219" t="e">
        <f t="shared" si="166"/>
        <v>#VALUE!</v>
      </c>
      <c r="EQ16" s="220" t="e">
        <f t="shared" si="59"/>
        <v>#VALUE!</v>
      </c>
      <c r="ER16" s="217" t="e">
        <f t="shared" si="167"/>
        <v>#VALUE!</v>
      </c>
      <c r="ES16" s="217" t="e">
        <f t="shared" si="168"/>
        <v>#VALUE!</v>
      </c>
      <c r="ET16" s="218" t="e">
        <f t="shared" si="60"/>
        <v>#VALUE!</v>
      </c>
      <c r="EU16" s="219" t="e">
        <f t="shared" si="169"/>
        <v>#VALUE!</v>
      </c>
      <c r="EV16" s="219" t="e">
        <f t="shared" si="170"/>
        <v>#VALUE!</v>
      </c>
      <c r="EW16" s="220" t="e">
        <f t="shared" si="61"/>
        <v>#VALUE!</v>
      </c>
      <c r="EX16" s="217" t="e">
        <f t="shared" si="171"/>
        <v>#VALUE!</v>
      </c>
      <c r="EY16" s="217" t="e">
        <f t="shared" si="172"/>
        <v>#VALUE!</v>
      </c>
      <c r="EZ16" s="218" t="e">
        <f t="shared" si="62"/>
        <v>#VALUE!</v>
      </c>
      <c r="FA16" s="219" t="e">
        <f t="shared" si="173"/>
        <v>#VALUE!</v>
      </c>
      <c r="FB16" s="219" t="e">
        <f t="shared" si="174"/>
        <v>#VALUE!</v>
      </c>
      <c r="FC16" s="220" t="e">
        <f t="shared" si="63"/>
        <v>#VALUE!</v>
      </c>
      <c r="FE16" s="225" t="e">
        <f t="shared" si="175"/>
        <v>#VALUE!</v>
      </c>
      <c r="FF16" s="217" t="e">
        <f t="shared" si="176"/>
        <v>#VALUE!</v>
      </c>
      <c r="FG16" s="218" t="e">
        <f t="shared" si="64"/>
        <v>#VALUE!</v>
      </c>
      <c r="FH16" s="219" t="e">
        <f t="shared" si="177"/>
        <v>#VALUE!</v>
      </c>
      <c r="FI16" s="219" t="e">
        <f t="shared" si="178"/>
        <v>#VALUE!</v>
      </c>
      <c r="FJ16" s="220" t="e">
        <f t="shared" si="65"/>
        <v>#VALUE!</v>
      </c>
      <c r="FK16" s="217" t="e">
        <f t="shared" si="179"/>
        <v>#VALUE!</v>
      </c>
      <c r="FL16" s="217" t="e">
        <f t="shared" si="180"/>
        <v>#VALUE!</v>
      </c>
      <c r="FM16" s="218" t="e">
        <f t="shared" si="66"/>
        <v>#VALUE!</v>
      </c>
      <c r="FN16" s="219" t="e">
        <f t="shared" si="181"/>
        <v>#VALUE!</v>
      </c>
      <c r="FO16" s="219" t="e">
        <f t="shared" si="182"/>
        <v>#VALUE!</v>
      </c>
      <c r="FP16" s="220" t="e">
        <f t="shared" si="67"/>
        <v>#VALUE!</v>
      </c>
      <c r="FQ16" s="217" t="e">
        <f t="shared" si="183"/>
        <v>#VALUE!</v>
      </c>
      <c r="FR16" s="217" t="e">
        <f t="shared" si="184"/>
        <v>#VALUE!</v>
      </c>
      <c r="FS16" s="218" t="e">
        <f t="shared" si="68"/>
        <v>#VALUE!</v>
      </c>
      <c r="FT16" s="219" t="e">
        <f t="shared" si="185"/>
        <v>#VALUE!</v>
      </c>
      <c r="FU16" s="219" t="e">
        <f t="shared" si="186"/>
        <v>#VALUE!</v>
      </c>
      <c r="FV16" s="220" t="e">
        <f t="shared" si="69"/>
        <v>#VALUE!</v>
      </c>
      <c r="FW16" s="217" t="e">
        <f t="shared" si="187"/>
        <v>#VALUE!</v>
      </c>
      <c r="FX16" s="217" t="e">
        <f t="shared" si="188"/>
        <v>#VALUE!</v>
      </c>
      <c r="FY16" s="218" t="e">
        <f t="shared" si="70"/>
        <v>#VALUE!</v>
      </c>
      <c r="FZ16" s="219" t="e">
        <f t="shared" si="189"/>
        <v>#VALUE!</v>
      </c>
      <c r="GA16" s="219" t="e">
        <f t="shared" si="190"/>
        <v>#VALUE!</v>
      </c>
      <c r="GB16" s="220" t="e">
        <f t="shared" si="71"/>
        <v>#VALUE!</v>
      </c>
      <c r="GD16" s="225" t="e">
        <f t="shared" si="191"/>
        <v>#VALUE!</v>
      </c>
      <c r="GE16" s="217" t="e">
        <f t="shared" si="192"/>
        <v>#VALUE!</v>
      </c>
      <c r="GF16" s="218" t="e">
        <f t="shared" si="72"/>
        <v>#VALUE!</v>
      </c>
      <c r="GG16" s="219" t="e">
        <f t="shared" si="193"/>
        <v>#VALUE!</v>
      </c>
      <c r="GH16" s="219" t="e">
        <f t="shared" si="194"/>
        <v>#VALUE!</v>
      </c>
      <c r="GI16" s="220" t="e">
        <f t="shared" si="73"/>
        <v>#VALUE!</v>
      </c>
      <c r="GJ16" s="217" t="e">
        <f t="shared" si="195"/>
        <v>#VALUE!</v>
      </c>
      <c r="GK16" s="217" t="e">
        <f t="shared" si="196"/>
        <v>#VALUE!</v>
      </c>
      <c r="GL16" s="218" t="e">
        <f t="shared" si="74"/>
        <v>#VALUE!</v>
      </c>
      <c r="GM16" s="219" t="e">
        <f t="shared" si="197"/>
        <v>#VALUE!</v>
      </c>
      <c r="GN16" s="219" t="e">
        <f t="shared" si="198"/>
        <v>#VALUE!</v>
      </c>
      <c r="GO16" s="220" t="e">
        <f t="shared" si="75"/>
        <v>#VALUE!</v>
      </c>
      <c r="GP16" s="217" t="e">
        <f t="shared" si="199"/>
        <v>#VALUE!</v>
      </c>
      <c r="GQ16" s="217" t="e">
        <f t="shared" si="200"/>
        <v>#VALUE!</v>
      </c>
      <c r="GR16" s="218" t="e">
        <f t="shared" si="76"/>
        <v>#VALUE!</v>
      </c>
      <c r="GS16" s="219" t="e">
        <f t="shared" si="201"/>
        <v>#VALUE!</v>
      </c>
      <c r="GT16" s="219" t="e">
        <f t="shared" si="202"/>
        <v>#VALUE!</v>
      </c>
      <c r="GU16" s="220" t="e">
        <f t="shared" si="77"/>
        <v>#VALUE!</v>
      </c>
      <c r="GV16" s="217" t="e">
        <f t="shared" si="203"/>
        <v>#VALUE!</v>
      </c>
      <c r="GW16" s="217" t="e">
        <f t="shared" si="204"/>
        <v>#VALUE!</v>
      </c>
      <c r="GX16" s="218" t="e">
        <f t="shared" si="78"/>
        <v>#VALUE!</v>
      </c>
      <c r="GY16" s="219" t="e">
        <f t="shared" si="205"/>
        <v>#VALUE!</v>
      </c>
      <c r="GZ16" s="219" t="e">
        <f t="shared" si="206"/>
        <v>#VALUE!</v>
      </c>
      <c r="HA16" s="220" t="e">
        <f t="shared" si="79"/>
        <v>#VALUE!</v>
      </c>
      <c r="HC16" s="225" t="e">
        <f t="shared" si="207"/>
        <v>#VALUE!</v>
      </c>
      <c r="HD16" s="217" t="e">
        <f t="shared" si="208"/>
        <v>#VALUE!</v>
      </c>
      <c r="HE16" s="218" t="e">
        <f t="shared" si="80"/>
        <v>#VALUE!</v>
      </c>
      <c r="HF16" s="219" t="e">
        <f t="shared" si="209"/>
        <v>#VALUE!</v>
      </c>
      <c r="HG16" s="219" t="e">
        <f t="shared" si="210"/>
        <v>#VALUE!</v>
      </c>
      <c r="HH16" s="220" t="e">
        <f t="shared" si="81"/>
        <v>#VALUE!</v>
      </c>
      <c r="HI16" s="217" t="e">
        <f t="shared" si="211"/>
        <v>#VALUE!</v>
      </c>
      <c r="HJ16" s="217" t="e">
        <f t="shared" si="212"/>
        <v>#VALUE!</v>
      </c>
      <c r="HK16" s="218" t="e">
        <f t="shared" si="82"/>
        <v>#VALUE!</v>
      </c>
      <c r="HL16" s="219" t="e">
        <f t="shared" si="213"/>
        <v>#VALUE!</v>
      </c>
      <c r="HM16" s="219" t="e">
        <f t="shared" si="214"/>
        <v>#VALUE!</v>
      </c>
      <c r="HN16" s="220" t="e">
        <f t="shared" si="83"/>
        <v>#VALUE!</v>
      </c>
      <c r="HO16" s="217" t="e">
        <f t="shared" si="215"/>
        <v>#VALUE!</v>
      </c>
      <c r="HP16" s="217" t="e">
        <f t="shared" si="216"/>
        <v>#VALUE!</v>
      </c>
      <c r="HQ16" s="218" t="e">
        <f t="shared" si="84"/>
        <v>#VALUE!</v>
      </c>
      <c r="HR16" s="219" t="e">
        <f t="shared" si="217"/>
        <v>#VALUE!</v>
      </c>
      <c r="HS16" s="219" t="e">
        <f t="shared" si="218"/>
        <v>#VALUE!</v>
      </c>
      <c r="HT16" s="220" t="e">
        <f t="shared" si="85"/>
        <v>#VALUE!</v>
      </c>
      <c r="HU16" s="217" t="e">
        <f t="shared" si="219"/>
        <v>#VALUE!</v>
      </c>
      <c r="HV16" s="217" t="e">
        <f t="shared" si="220"/>
        <v>#VALUE!</v>
      </c>
      <c r="HW16" s="218" t="e">
        <f t="shared" si="86"/>
        <v>#VALUE!</v>
      </c>
      <c r="HX16" s="219" t="e">
        <f t="shared" si="221"/>
        <v>#VALUE!</v>
      </c>
      <c r="HY16" s="219" t="e">
        <f t="shared" si="222"/>
        <v>#VALUE!</v>
      </c>
      <c r="HZ16" s="220" t="e">
        <f t="shared" si="87"/>
        <v>#VALUE!</v>
      </c>
      <c r="IB16" s="225" t="e">
        <f t="shared" si="223"/>
        <v>#VALUE!</v>
      </c>
      <c r="IC16" s="217" t="e">
        <f t="shared" si="224"/>
        <v>#VALUE!</v>
      </c>
      <c r="ID16" s="218" t="e">
        <f t="shared" si="88"/>
        <v>#VALUE!</v>
      </c>
      <c r="IE16" s="219" t="e">
        <f t="shared" si="225"/>
        <v>#VALUE!</v>
      </c>
      <c r="IF16" s="219" t="e">
        <f t="shared" si="226"/>
        <v>#VALUE!</v>
      </c>
      <c r="IG16" s="220" t="e">
        <f t="shared" si="89"/>
        <v>#VALUE!</v>
      </c>
      <c r="IH16" s="217" t="e">
        <f t="shared" si="227"/>
        <v>#VALUE!</v>
      </c>
      <c r="II16" s="217" t="e">
        <f t="shared" si="228"/>
        <v>#VALUE!</v>
      </c>
      <c r="IJ16" s="218" t="e">
        <f t="shared" si="90"/>
        <v>#VALUE!</v>
      </c>
      <c r="IK16" s="219" t="e">
        <f t="shared" si="229"/>
        <v>#VALUE!</v>
      </c>
      <c r="IL16" s="219" t="e">
        <f t="shared" si="230"/>
        <v>#VALUE!</v>
      </c>
      <c r="IM16" s="220" t="e">
        <f t="shared" si="91"/>
        <v>#VALUE!</v>
      </c>
      <c r="IN16" s="217" t="e">
        <f t="shared" si="231"/>
        <v>#VALUE!</v>
      </c>
      <c r="IO16" s="217" t="e">
        <f t="shared" si="232"/>
        <v>#VALUE!</v>
      </c>
      <c r="IP16" s="218" t="e">
        <f t="shared" si="92"/>
        <v>#VALUE!</v>
      </c>
      <c r="IQ16" s="219" t="e">
        <f t="shared" si="233"/>
        <v>#VALUE!</v>
      </c>
      <c r="IR16" s="219" t="e">
        <f t="shared" si="234"/>
        <v>#VALUE!</v>
      </c>
      <c r="IS16" s="220" t="e">
        <f t="shared" si="93"/>
        <v>#VALUE!</v>
      </c>
      <c r="IT16" s="217" t="e">
        <f t="shared" si="235"/>
        <v>#VALUE!</v>
      </c>
      <c r="IU16" s="217" t="e">
        <f t="shared" si="236"/>
        <v>#VALUE!</v>
      </c>
      <c r="IV16" s="218" t="e">
        <f t="shared" si="94"/>
        <v>#VALUE!</v>
      </c>
      <c r="IW16" s="219" t="e">
        <f t="shared" si="237"/>
        <v>#VALUE!</v>
      </c>
      <c r="IX16" s="219" t="e">
        <f t="shared" si="238"/>
        <v>#VALUE!</v>
      </c>
      <c r="IY16" s="220" t="e">
        <f t="shared" si="95"/>
        <v>#VALUE!</v>
      </c>
    </row>
    <row r="17" spans="1:259" ht="16.5" thickBot="1" x14ac:dyDescent="0.3">
      <c r="A17" s="233">
        <v>8</v>
      </c>
      <c r="B17" s="234" t="str">
        <f>IFERROR(AVERAGEIF(AQ4:AQ52,"&gt;0"),"")</f>
        <v/>
      </c>
      <c r="C17" s="234" t="str">
        <f>IFERROR(AVERAGEIF(BX4:BX52,"&gt;0"),"")</f>
        <v/>
      </c>
      <c r="D17" s="235" t="str">
        <f>IFERROR(AVERAGEIF(DE4:DE52,"&gt;0"),"")</f>
        <v/>
      </c>
      <c r="L17" s="211" t="e">
        <f t="shared" si="239"/>
        <v>#VALUE!</v>
      </c>
      <c r="M17" s="211" t="e">
        <f t="shared" si="96"/>
        <v>#VALUE!</v>
      </c>
      <c r="N17" s="211" t="e">
        <f t="shared" si="0"/>
        <v>#VALUE!</v>
      </c>
      <c r="O17" s="212" t="e">
        <f t="shared" si="1"/>
        <v>#VALUE!</v>
      </c>
      <c r="P17" s="213" t="e">
        <f t="shared" si="97"/>
        <v>#VALUE!</v>
      </c>
      <c r="Q17" s="213" t="e">
        <f t="shared" si="98"/>
        <v>#VALUE!</v>
      </c>
      <c r="R17" s="213" t="e">
        <f t="shared" si="2"/>
        <v>#VALUE!</v>
      </c>
      <c r="S17" s="214" t="e">
        <f t="shared" si="3"/>
        <v>#VALUE!</v>
      </c>
      <c r="T17" s="211" t="e">
        <f t="shared" si="99"/>
        <v>#VALUE!</v>
      </c>
      <c r="U17" s="211" t="e">
        <f t="shared" si="100"/>
        <v>#VALUE!</v>
      </c>
      <c r="V17" s="211" t="e">
        <f t="shared" si="4"/>
        <v>#VALUE!</v>
      </c>
      <c r="W17" s="212" t="e">
        <f t="shared" si="5"/>
        <v>#VALUE!</v>
      </c>
      <c r="X17" s="213" t="e">
        <f t="shared" si="101"/>
        <v>#VALUE!</v>
      </c>
      <c r="Y17" s="213" t="e">
        <f t="shared" si="102"/>
        <v>#VALUE!</v>
      </c>
      <c r="Z17" s="213" t="e">
        <f t="shared" si="6"/>
        <v>#VALUE!</v>
      </c>
      <c r="AA17" s="214" t="e">
        <f t="shared" si="7"/>
        <v>#VALUE!</v>
      </c>
      <c r="AB17" s="211" t="e">
        <f t="shared" si="103"/>
        <v>#VALUE!</v>
      </c>
      <c r="AC17" s="211" t="e">
        <f t="shared" si="104"/>
        <v>#VALUE!</v>
      </c>
      <c r="AD17" s="211" t="e">
        <f t="shared" si="8"/>
        <v>#VALUE!</v>
      </c>
      <c r="AE17" s="212" t="e">
        <f t="shared" si="9"/>
        <v>#VALUE!</v>
      </c>
      <c r="AF17" s="213" t="e">
        <f t="shared" si="105"/>
        <v>#VALUE!</v>
      </c>
      <c r="AG17" s="213" t="e">
        <f t="shared" si="106"/>
        <v>#VALUE!</v>
      </c>
      <c r="AH17" s="213" t="e">
        <f t="shared" si="10"/>
        <v>#VALUE!</v>
      </c>
      <c r="AI17" s="214" t="e">
        <f t="shared" si="11"/>
        <v>#VALUE!</v>
      </c>
      <c r="AJ17" s="215" t="e">
        <f t="shared" si="107"/>
        <v>#VALUE!</v>
      </c>
      <c r="AK17" s="215" t="e">
        <f t="shared" si="108"/>
        <v>#VALUE!</v>
      </c>
      <c r="AL17" s="215" t="e">
        <f t="shared" si="12"/>
        <v>#VALUE!</v>
      </c>
      <c r="AM17" s="216" t="e">
        <f t="shared" si="13"/>
        <v>#VALUE!</v>
      </c>
      <c r="AN17" s="213" t="e">
        <f t="shared" si="109"/>
        <v>#VALUE!</v>
      </c>
      <c r="AO17" s="213" t="e">
        <f t="shared" si="110"/>
        <v>#VALUE!</v>
      </c>
      <c r="AP17" s="213" t="e">
        <f t="shared" si="14"/>
        <v>#VALUE!</v>
      </c>
      <c r="AQ17" s="214" t="e">
        <f t="shared" si="15"/>
        <v>#VALUE!</v>
      </c>
      <c r="AS17" s="211" t="e">
        <f t="shared" si="111"/>
        <v>#VALUE!</v>
      </c>
      <c r="AT17" s="211" t="e">
        <f t="shared" si="112"/>
        <v>#VALUE!</v>
      </c>
      <c r="AU17" s="211" t="e">
        <f t="shared" si="16"/>
        <v>#VALUE!</v>
      </c>
      <c r="AV17" s="212" t="e">
        <f t="shared" si="17"/>
        <v>#VALUE!</v>
      </c>
      <c r="AW17" s="213" t="e">
        <f t="shared" si="113"/>
        <v>#VALUE!</v>
      </c>
      <c r="AX17" s="213" t="e">
        <f t="shared" si="114"/>
        <v>#VALUE!</v>
      </c>
      <c r="AY17" s="213" t="e">
        <f t="shared" si="18"/>
        <v>#VALUE!</v>
      </c>
      <c r="AZ17" s="214" t="e">
        <f t="shared" si="19"/>
        <v>#VALUE!</v>
      </c>
      <c r="BA17" s="211" t="e">
        <f t="shared" si="115"/>
        <v>#VALUE!</v>
      </c>
      <c r="BB17" s="211" t="e">
        <f t="shared" si="116"/>
        <v>#VALUE!</v>
      </c>
      <c r="BC17" s="211" t="e">
        <f t="shared" si="20"/>
        <v>#VALUE!</v>
      </c>
      <c r="BD17" s="212" t="e">
        <f t="shared" si="21"/>
        <v>#VALUE!</v>
      </c>
      <c r="BE17" s="213" t="e">
        <f t="shared" si="117"/>
        <v>#VALUE!</v>
      </c>
      <c r="BF17" s="213" t="e">
        <f t="shared" si="118"/>
        <v>#VALUE!</v>
      </c>
      <c r="BG17" s="213" t="e">
        <f t="shared" si="22"/>
        <v>#VALUE!</v>
      </c>
      <c r="BH17" s="214" t="e">
        <f t="shared" si="240"/>
        <v>#VALUE!</v>
      </c>
      <c r="BI17" s="211" t="e">
        <f t="shared" si="119"/>
        <v>#VALUE!</v>
      </c>
      <c r="BJ17" s="211" t="e">
        <f t="shared" si="120"/>
        <v>#VALUE!</v>
      </c>
      <c r="BK17" s="211" t="e">
        <f t="shared" si="24"/>
        <v>#VALUE!</v>
      </c>
      <c r="BL17" s="212" t="e">
        <f t="shared" si="25"/>
        <v>#VALUE!</v>
      </c>
      <c r="BM17" s="213" t="e">
        <f t="shared" si="121"/>
        <v>#VALUE!</v>
      </c>
      <c r="BN17" s="213" t="e">
        <f t="shared" si="122"/>
        <v>#VALUE!</v>
      </c>
      <c r="BO17" s="213" t="e">
        <f t="shared" si="26"/>
        <v>#VALUE!</v>
      </c>
      <c r="BP17" s="214" t="e">
        <f t="shared" si="27"/>
        <v>#VALUE!</v>
      </c>
      <c r="BQ17" s="211" t="e">
        <f t="shared" si="123"/>
        <v>#VALUE!</v>
      </c>
      <c r="BR17" s="211" t="e">
        <f t="shared" si="124"/>
        <v>#VALUE!</v>
      </c>
      <c r="BS17" s="211" t="e">
        <f t="shared" si="28"/>
        <v>#VALUE!</v>
      </c>
      <c r="BT17" s="212" t="e">
        <f t="shared" si="29"/>
        <v>#VALUE!</v>
      </c>
      <c r="BU17" s="213" t="e">
        <f t="shared" si="125"/>
        <v>#VALUE!</v>
      </c>
      <c r="BV17" s="213" t="e">
        <f t="shared" si="126"/>
        <v>#VALUE!</v>
      </c>
      <c r="BW17" s="213" t="e">
        <f t="shared" si="30"/>
        <v>#VALUE!</v>
      </c>
      <c r="BX17" s="214" t="e">
        <f t="shared" si="31"/>
        <v>#VALUE!</v>
      </c>
      <c r="BZ17" s="211" t="e">
        <f t="shared" si="127"/>
        <v>#VALUE!</v>
      </c>
      <c r="CA17" s="211" t="e">
        <f t="shared" si="128"/>
        <v>#VALUE!</v>
      </c>
      <c r="CB17" s="211" t="e">
        <f t="shared" si="32"/>
        <v>#VALUE!</v>
      </c>
      <c r="CC17" s="212" t="e">
        <f t="shared" si="33"/>
        <v>#VALUE!</v>
      </c>
      <c r="CD17" s="213" t="e">
        <f t="shared" si="129"/>
        <v>#VALUE!</v>
      </c>
      <c r="CE17" s="213" t="e">
        <f t="shared" si="130"/>
        <v>#VALUE!</v>
      </c>
      <c r="CF17" s="213" t="e">
        <f t="shared" si="34"/>
        <v>#VALUE!</v>
      </c>
      <c r="CG17" s="214" t="e">
        <f t="shared" si="35"/>
        <v>#VALUE!</v>
      </c>
      <c r="CH17" s="211" t="e">
        <f t="shared" si="131"/>
        <v>#VALUE!</v>
      </c>
      <c r="CI17" s="211" t="e">
        <f t="shared" si="132"/>
        <v>#VALUE!</v>
      </c>
      <c r="CJ17" s="211" t="e">
        <f t="shared" si="36"/>
        <v>#VALUE!</v>
      </c>
      <c r="CK17" s="212" t="e">
        <f t="shared" si="37"/>
        <v>#VALUE!</v>
      </c>
      <c r="CL17" s="213" t="e">
        <f t="shared" si="133"/>
        <v>#VALUE!</v>
      </c>
      <c r="CM17" s="213" t="e">
        <f t="shared" si="134"/>
        <v>#VALUE!</v>
      </c>
      <c r="CN17" s="213" t="e">
        <f t="shared" si="38"/>
        <v>#VALUE!</v>
      </c>
      <c r="CO17" s="214" t="e">
        <f t="shared" si="241"/>
        <v>#VALUE!</v>
      </c>
      <c r="CP17" s="211" t="e">
        <f t="shared" si="135"/>
        <v>#VALUE!</v>
      </c>
      <c r="CQ17" s="211" t="e">
        <f t="shared" si="136"/>
        <v>#VALUE!</v>
      </c>
      <c r="CR17" s="211" t="e">
        <f t="shared" si="40"/>
        <v>#VALUE!</v>
      </c>
      <c r="CS17" s="212" t="e">
        <f t="shared" si="41"/>
        <v>#VALUE!</v>
      </c>
      <c r="CT17" s="213" t="e">
        <f t="shared" si="137"/>
        <v>#VALUE!</v>
      </c>
      <c r="CU17" s="213" t="e">
        <f t="shared" si="138"/>
        <v>#VALUE!</v>
      </c>
      <c r="CV17" s="213" t="e">
        <f t="shared" si="42"/>
        <v>#VALUE!</v>
      </c>
      <c r="CW17" s="214" t="e">
        <f t="shared" si="43"/>
        <v>#VALUE!</v>
      </c>
      <c r="CX17" s="211" t="e">
        <f t="shared" si="139"/>
        <v>#VALUE!</v>
      </c>
      <c r="CY17" s="211" t="e">
        <f t="shared" si="140"/>
        <v>#VALUE!</v>
      </c>
      <c r="CZ17" s="211" t="e">
        <f t="shared" si="44"/>
        <v>#VALUE!</v>
      </c>
      <c r="DA17" s="212" t="e">
        <f t="shared" si="45"/>
        <v>#VALUE!</v>
      </c>
      <c r="DB17" s="213" t="e">
        <f t="shared" si="141"/>
        <v>#VALUE!</v>
      </c>
      <c r="DC17" s="213" t="e">
        <f t="shared" si="142"/>
        <v>#VALUE!</v>
      </c>
      <c r="DD17" s="213" t="e">
        <f t="shared" si="46"/>
        <v>#VALUE!</v>
      </c>
      <c r="DE17" s="214" t="e">
        <f t="shared" si="47"/>
        <v>#VALUE!</v>
      </c>
      <c r="DG17" s="225" t="e">
        <f t="shared" si="143"/>
        <v>#VALUE!</v>
      </c>
      <c r="DH17" s="217" t="e">
        <f t="shared" si="144"/>
        <v>#VALUE!</v>
      </c>
      <c r="DI17" s="218" t="e">
        <f t="shared" si="48"/>
        <v>#VALUE!</v>
      </c>
      <c r="DJ17" s="219" t="e">
        <f t="shared" si="145"/>
        <v>#VALUE!</v>
      </c>
      <c r="DK17" s="219" t="e">
        <f t="shared" si="146"/>
        <v>#VALUE!</v>
      </c>
      <c r="DL17" s="220" t="e">
        <f t="shared" si="49"/>
        <v>#VALUE!</v>
      </c>
      <c r="DM17" s="217" t="e">
        <f t="shared" si="147"/>
        <v>#VALUE!</v>
      </c>
      <c r="DN17" s="217" t="e">
        <f t="shared" si="148"/>
        <v>#VALUE!</v>
      </c>
      <c r="DO17" s="218" t="e">
        <f t="shared" si="50"/>
        <v>#VALUE!</v>
      </c>
      <c r="DP17" s="219" t="e">
        <f t="shared" si="149"/>
        <v>#VALUE!</v>
      </c>
      <c r="DQ17" s="219" t="e">
        <f t="shared" si="150"/>
        <v>#VALUE!</v>
      </c>
      <c r="DR17" s="220" t="e">
        <f t="shared" si="51"/>
        <v>#VALUE!</v>
      </c>
      <c r="DS17" s="217" t="e">
        <f t="shared" si="151"/>
        <v>#VALUE!</v>
      </c>
      <c r="DT17" s="217" t="e">
        <f t="shared" si="152"/>
        <v>#VALUE!</v>
      </c>
      <c r="DU17" s="218" t="e">
        <f t="shared" si="52"/>
        <v>#VALUE!</v>
      </c>
      <c r="DV17" s="219" t="e">
        <f t="shared" si="153"/>
        <v>#VALUE!</v>
      </c>
      <c r="DW17" s="219" t="e">
        <f t="shared" si="154"/>
        <v>#VALUE!</v>
      </c>
      <c r="DX17" s="220" t="e">
        <f t="shared" si="53"/>
        <v>#VALUE!</v>
      </c>
      <c r="DY17" s="217" t="e">
        <f t="shared" si="155"/>
        <v>#VALUE!</v>
      </c>
      <c r="DZ17" s="217" t="e">
        <f t="shared" si="156"/>
        <v>#VALUE!</v>
      </c>
      <c r="EA17" s="218" t="e">
        <f t="shared" si="54"/>
        <v>#VALUE!</v>
      </c>
      <c r="EB17" s="219" t="e">
        <f t="shared" si="157"/>
        <v>#VALUE!</v>
      </c>
      <c r="EC17" s="219" t="e">
        <f t="shared" si="158"/>
        <v>#VALUE!</v>
      </c>
      <c r="ED17" s="220" t="e">
        <f t="shared" si="55"/>
        <v>#VALUE!</v>
      </c>
      <c r="EF17" s="225" t="e">
        <f t="shared" si="159"/>
        <v>#VALUE!</v>
      </c>
      <c r="EG17" s="217" t="e">
        <f t="shared" si="160"/>
        <v>#VALUE!</v>
      </c>
      <c r="EH17" s="218" t="e">
        <f t="shared" si="56"/>
        <v>#VALUE!</v>
      </c>
      <c r="EI17" s="219" t="e">
        <f t="shared" si="161"/>
        <v>#VALUE!</v>
      </c>
      <c r="EJ17" s="219" t="e">
        <f t="shared" si="162"/>
        <v>#VALUE!</v>
      </c>
      <c r="EK17" s="220" t="e">
        <f t="shared" si="57"/>
        <v>#VALUE!</v>
      </c>
      <c r="EL17" s="217" t="e">
        <f t="shared" si="163"/>
        <v>#VALUE!</v>
      </c>
      <c r="EM17" s="217" t="e">
        <f t="shared" si="164"/>
        <v>#VALUE!</v>
      </c>
      <c r="EN17" s="218" t="e">
        <f t="shared" si="58"/>
        <v>#VALUE!</v>
      </c>
      <c r="EO17" s="219" t="e">
        <f t="shared" si="165"/>
        <v>#VALUE!</v>
      </c>
      <c r="EP17" s="219" t="e">
        <f t="shared" si="166"/>
        <v>#VALUE!</v>
      </c>
      <c r="EQ17" s="220" t="e">
        <f t="shared" si="59"/>
        <v>#VALUE!</v>
      </c>
      <c r="ER17" s="217" t="e">
        <f t="shared" si="167"/>
        <v>#VALUE!</v>
      </c>
      <c r="ES17" s="217" t="e">
        <f t="shared" si="168"/>
        <v>#VALUE!</v>
      </c>
      <c r="ET17" s="218" t="e">
        <f t="shared" si="60"/>
        <v>#VALUE!</v>
      </c>
      <c r="EU17" s="219" t="e">
        <f t="shared" si="169"/>
        <v>#VALUE!</v>
      </c>
      <c r="EV17" s="219" t="e">
        <f t="shared" si="170"/>
        <v>#VALUE!</v>
      </c>
      <c r="EW17" s="220" t="e">
        <f t="shared" si="61"/>
        <v>#VALUE!</v>
      </c>
      <c r="EX17" s="217" t="e">
        <f t="shared" si="171"/>
        <v>#VALUE!</v>
      </c>
      <c r="EY17" s="217" t="e">
        <f t="shared" si="172"/>
        <v>#VALUE!</v>
      </c>
      <c r="EZ17" s="218" t="e">
        <f t="shared" si="62"/>
        <v>#VALUE!</v>
      </c>
      <c r="FA17" s="219" t="e">
        <f t="shared" si="173"/>
        <v>#VALUE!</v>
      </c>
      <c r="FB17" s="219" t="e">
        <f t="shared" si="174"/>
        <v>#VALUE!</v>
      </c>
      <c r="FC17" s="220" t="e">
        <f t="shared" si="63"/>
        <v>#VALUE!</v>
      </c>
      <c r="FE17" s="225" t="e">
        <f t="shared" si="175"/>
        <v>#VALUE!</v>
      </c>
      <c r="FF17" s="217" t="e">
        <f t="shared" si="176"/>
        <v>#VALUE!</v>
      </c>
      <c r="FG17" s="218" t="e">
        <f t="shared" si="64"/>
        <v>#VALUE!</v>
      </c>
      <c r="FH17" s="219" t="e">
        <f t="shared" si="177"/>
        <v>#VALUE!</v>
      </c>
      <c r="FI17" s="219" t="e">
        <f t="shared" si="178"/>
        <v>#VALUE!</v>
      </c>
      <c r="FJ17" s="220" t="e">
        <f t="shared" si="65"/>
        <v>#VALUE!</v>
      </c>
      <c r="FK17" s="217" t="e">
        <f t="shared" si="179"/>
        <v>#VALUE!</v>
      </c>
      <c r="FL17" s="217" t="e">
        <f t="shared" si="180"/>
        <v>#VALUE!</v>
      </c>
      <c r="FM17" s="218" t="e">
        <f t="shared" si="66"/>
        <v>#VALUE!</v>
      </c>
      <c r="FN17" s="219" t="e">
        <f t="shared" si="181"/>
        <v>#VALUE!</v>
      </c>
      <c r="FO17" s="219" t="e">
        <f t="shared" si="182"/>
        <v>#VALUE!</v>
      </c>
      <c r="FP17" s="220" t="e">
        <f t="shared" si="67"/>
        <v>#VALUE!</v>
      </c>
      <c r="FQ17" s="217" t="e">
        <f t="shared" si="183"/>
        <v>#VALUE!</v>
      </c>
      <c r="FR17" s="217" t="e">
        <f t="shared" si="184"/>
        <v>#VALUE!</v>
      </c>
      <c r="FS17" s="218" t="e">
        <f t="shared" si="68"/>
        <v>#VALUE!</v>
      </c>
      <c r="FT17" s="219" t="e">
        <f t="shared" si="185"/>
        <v>#VALUE!</v>
      </c>
      <c r="FU17" s="219" t="e">
        <f t="shared" si="186"/>
        <v>#VALUE!</v>
      </c>
      <c r="FV17" s="220" t="e">
        <f t="shared" si="69"/>
        <v>#VALUE!</v>
      </c>
      <c r="FW17" s="217" t="e">
        <f t="shared" si="187"/>
        <v>#VALUE!</v>
      </c>
      <c r="FX17" s="217" t="e">
        <f t="shared" si="188"/>
        <v>#VALUE!</v>
      </c>
      <c r="FY17" s="218" t="e">
        <f t="shared" si="70"/>
        <v>#VALUE!</v>
      </c>
      <c r="FZ17" s="219" t="e">
        <f t="shared" si="189"/>
        <v>#VALUE!</v>
      </c>
      <c r="GA17" s="219" t="e">
        <f t="shared" si="190"/>
        <v>#VALUE!</v>
      </c>
      <c r="GB17" s="220" t="e">
        <f t="shared" si="71"/>
        <v>#VALUE!</v>
      </c>
      <c r="GD17" s="225" t="e">
        <f t="shared" si="191"/>
        <v>#VALUE!</v>
      </c>
      <c r="GE17" s="217" t="e">
        <f t="shared" si="192"/>
        <v>#VALUE!</v>
      </c>
      <c r="GF17" s="218" t="e">
        <f t="shared" si="72"/>
        <v>#VALUE!</v>
      </c>
      <c r="GG17" s="219" t="e">
        <f t="shared" si="193"/>
        <v>#VALUE!</v>
      </c>
      <c r="GH17" s="219" t="e">
        <f t="shared" si="194"/>
        <v>#VALUE!</v>
      </c>
      <c r="GI17" s="220" t="e">
        <f t="shared" si="73"/>
        <v>#VALUE!</v>
      </c>
      <c r="GJ17" s="217" t="e">
        <f t="shared" si="195"/>
        <v>#VALUE!</v>
      </c>
      <c r="GK17" s="217" t="e">
        <f t="shared" si="196"/>
        <v>#VALUE!</v>
      </c>
      <c r="GL17" s="218" t="e">
        <f t="shared" si="74"/>
        <v>#VALUE!</v>
      </c>
      <c r="GM17" s="219" t="e">
        <f t="shared" si="197"/>
        <v>#VALUE!</v>
      </c>
      <c r="GN17" s="219" t="e">
        <f t="shared" si="198"/>
        <v>#VALUE!</v>
      </c>
      <c r="GO17" s="220" t="e">
        <f t="shared" si="75"/>
        <v>#VALUE!</v>
      </c>
      <c r="GP17" s="217" t="e">
        <f t="shared" si="199"/>
        <v>#VALUE!</v>
      </c>
      <c r="GQ17" s="217" t="e">
        <f t="shared" si="200"/>
        <v>#VALUE!</v>
      </c>
      <c r="GR17" s="218" t="e">
        <f t="shared" si="76"/>
        <v>#VALUE!</v>
      </c>
      <c r="GS17" s="219" t="e">
        <f t="shared" si="201"/>
        <v>#VALUE!</v>
      </c>
      <c r="GT17" s="219" t="e">
        <f t="shared" si="202"/>
        <v>#VALUE!</v>
      </c>
      <c r="GU17" s="220" t="e">
        <f t="shared" si="77"/>
        <v>#VALUE!</v>
      </c>
      <c r="GV17" s="217" t="e">
        <f t="shared" si="203"/>
        <v>#VALUE!</v>
      </c>
      <c r="GW17" s="217" t="e">
        <f t="shared" si="204"/>
        <v>#VALUE!</v>
      </c>
      <c r="GX17" s="218" t="e">
        <f t="shared" si="78"/>
        <v>#VALUE!</v>
      </c>
      <c r="GY17" s="219" t="e">
        <f t="shared" si="205"/>
        <v>#VALUE!</v>
      </c>
      <c r="GZ17" s="219" t="e">
        <f t="shared" si="206"/>
        <v>#VALUE!</v>
      </c>
      <c r="HA17" s="220" t="e">
        <f t="shared" si="79"/>
        <v>#VALUE!</v>
      </c>
      <c r="HC17" s="225" t="e">
        <f t="shared" si="207"/>
        <v>#VALUE!</v>
      </c>
      <c r="HD17" s="217" t="e">
        <f t="shared" si="208"/>
        <v>#VALUE!</v>
      </c>
      <c r="HE17" s="218" t="e">
        <f t="shared" si="80"/>
        <v>#VALUE!</v>
      </c>
      <c r="HF17" s="219" t="e">
        <f t="shared" si="209"/>
        <v>#VALUE!</v>
      </c>
      <c r="HG17" s="219" t="e">
        <f t="shared" si="210"/>
        <v>#VALUE!</v>
      </c>
      <c r="HH17" s="220" t="e">
        <f t="shared" si="81"/>
        <v>#VALUE!</v>
      </c>
      <c r="HI17" s="217" t="e">
        <f t="shared" si="211"/>
        <v>#VALUE!</v>
      </c>
      <c r="HJ17" s="217" t="e">
        <f t="shared" si="212"/>
        <v>#VALUE!</v>
      </c>
      <c r="HK17" s="218" t="e">
        <f t="shared" si="82"/>
        <v>#VALUE!</v>
      </c>
      <c r="HL17" s="219" t="e">
        <f t="shared" si="213"/>
        <v>#VALUE!</v>
      </c>
      <c r="HM17" s="219" t="e">
        <f t="shared" si="214"/>
        <v>#VALUE!</v>
      </c>
      <c r="HN17" s="220" t="e">
        <f t="shared" si="83"/>
        <v>#VALUE!</v>
      </c>
      <c r="HO17" s="217" t="e">
        <f t="shared" si="215"/>
        <v>#VALUE!</v>
      </c>
      <c r="HP17" s="217" t="e">
        <f t="shared" si="216"/>
        <v>#VALUE!</v>
      </c>
      <c r="HQ17" s="218" t="e">
        <f t="shared" si="84"/>
        <v>#VALUE!</v>
      </c>
      <c r="HR17" s="219" t="e">
        <f t="shared" si="217"/>
        <v>#VALUE!</v>
      </c>
      <c r="HS17" s="219" t="e">
        <f t="shared" si="218"/>
        <v>#VALUE!</v>
      </c>
      <c r="HT17" s="220" t="e">
        <f t="shared" si="85"/>
        <v>#VALUE!</v>
      </c>
      <c r="HU17" s="217" t="e">
        <f t="shared" si="219"/>
        <v>#VALUE!</v>
      </c>
      <c r="HV17" s="217" t="e">
        <f t="shared" si="220"/>
        <v>#VALUE!</v>
      </c>
      <c r="HW17" s="218" t="e">
        <f t="shared" si="86"/>
        <v>#VALUE!</v>
      </c>
      <c r="HX17" s="219" t="e">
        <f t="shared" si="221"/>
        <v>#VALUE!</v>
      </c>
      <c r="HY17" s="219" t="e">
        <f t="shared" si="222"/>
        <v>#VALUE!</v>
      </c>
      <c r="HZ17" s="220" t="e">
        <f t="shared" si="87"/>
        <v>#VALUE!</v>
      </c>
      <c r="IB17" s="225" t="e">
        <f t="shared" si="223"/>
        <v>#VALUE!</v>
      </c>
      <c r="IC17" s="217" t="e">
        <f t="shared" si="224"/>
        <v>#VALUE!</v>
      </c>
      <c r="ID17" s="218" t="e">
        <f t="shared" si="88"/>
        <v>#VALUE!</v>
      </c>
      <c r="IE17" s="219" t="e">
        <f t="shared" si="225"/>
        <v>#VALUE!</v>
      </c>
      <c r="IF17" s="219" t="e">
        <f t="shared" si="226"/>
        <v>#VALUE!</v>
      </c>
      <c r="IG17" s="220" t="e">
        <f t="shared" si="89"/>
        <v>#VALUE!</v>
      </c>
      <c r="IH17" s="217" t="e">
        <f t="shared" si="227"/>
        <v>#VALUE!</v>
      </c>
      <c r="II17" s="217" t="e">
        <f t="shared" si="228"/>
        <v>#VALUE!</v>
      </c>
      <c r="IJ17" s="218" t="e">
        <f t="shared" si="90"/>
        <v>#VALUE!</v>
      </c>
      <c r="IK17" s="219" t="e">
        <f t="shared" si="229"/>
        <v>#VALUE!</v>
      </c>
      <c r="IL17" s="219" t="e">
        <f t="shared" si="230"/>
        <v>#VALUE!</v>
      </c>
      <c r="IM17" s="220" t="e">
        <f t="shared" si="91"/>
        <v>#VALUE!</v>
      </c>
      <c r="IN17" s="217" t="e">
        <f t="shared" si="231"/>
        <v>#VALUE!</v>
      </c>
      <c r="IO17" s="217" t="e">
        <f t="shared" si="232"/>
        <v>#VALUE!</v>
      </c>
      <c r="IP17" s="218" t="e">
        <f t="shared" si="92"/>
        <v>#VALUE!</v>
      </c>
      <c r="IQ17" s="219" t="e">
        <f t="shared" si="233"/>
        <v>#VALUE!</v>
      </c>
      <c r="IR17" s="219" t="e">
        <f t="shared" si="234"/>
        <v>#VALUE!</v>
      </c>
      <c r="IS17" s="220" t="e">
        <f t="shared" si="93"/>
        <v>#VALUE!</v>
      </c>
      <c r="IT17" s="217" t="e">
        <f t="shared" si="235"/>
        <v>#VALUE!</v>
      </c>
      <c r="IU17" s="217" t="e">
        <f t="shared" si="236"/>
        <v>#VALUE!</v>
      </c>
      <c r="IV17" s="218" t="e">
        <f t="shared" si="94"/>
        <v>#VALUE!</v>
      </c>
      <c r="IW17" s="219" t="e">
        <f t="shared" si="237"/>
        <v>#VALUE!</v>
      </c>
      <c r="IX17" s="219" t="e">
        <f t="shared" si="238"/>
        <v>#VALUE!</v>
      </c>
      <c r="IY17" s="220" t="e">
        <f t="shared" si="95"/>
        <v>#VALUE!</v>
      </c>
    </row>
    <row r="18" spans="1:259" ht="15.75" x14ac:dyDescent="0.25">
      <c r="L18" s="211" t="e">
        <f t="shared" si="239"/>
        <v>#VALUE!</v>
      </c>
      <c r="M18" s="211" t="e">
        <f t="shared" si="96"/>
        <v>#VALUE!</v>
      </c>
      <c r="N18" s="211" t="e">
        <f t="shared" si="0"/>
        <v>#VALUE!</v>
      </c>
      <c r="O18" s="212" t="e">
        <f t="shared" si="1"/>
        <v>#VALUE!</v>
      </c>
      <c r="P18" s="213" t="e">
        <f t="shared" si="97"/>
        <v>#VALUE!</v>
      </c>
      <c r="Q18" s="213" t="e">
        <f t="shared" si="98"/>
        <v>#VALUE!</v>
      </c>
      <c r="R18" s="213" t="e">
        <f t="shared" si="2"/>
        <v>#VALUE!</v>
      </c>
      <c r="S18" s="214" t="e">
        <f t="shared" si="3"/>
        <v>#VALUE!</v>
      </c>
      <c r="T18" s="211" t="e">
        <f t="shared" si="99"/>
        <v>#VALUE!</v>
      </c>
      <c r="U18" s="211" t="e">
        <f t="shared" si="100"/>
        <v>#VALUE!</v>
      </c>
      <c r="V18" s="211" t="e">
        <f t="shared" si="4"/>
        <v>#VALUE!</v>
      </c>
      <c r="W18" s="212" t="e">
        <f t="shared" si="5"/>
        <v>#VALUE!</v>
      </c>
      <c r="X18" s="213" t="e">
        <f t="shared" si="101"/>
        <v>#VALUE!</v>
      </c>
      <c r="Y18" s="213" t="e">
        <f t="shared" si="102"/>
        <v>#VALUE!</v>
      </c>
      <c r="Z18" s="213" t="e">
        <f t="shared" si="6"/>
        <v>#VALUE!</v>
      </c>
      <c r="AA18" s="214" t="e">
        <f t="shared" si="7"/>
        <v>#VALUE!</v>
      </c>
      <c r="AB18" s="211" t="e">
        <f t="shared" si="103"/>
        <v>#VALUE!</v>
      </c>
      <c r="AC18" s="211" t="e">
        <f t="shared" si="104"/>
        <v>#VALUE!</v>
      </c>
      <c r="AD18" s="211" t="e">
        <f t="shared" si="8"/>
        <v>#VALUE!</v>
      </c>
      <c r="AE18" s="212" t="e">
        <f t="shared" si="9"/>
        <v>#VALUE!</v>
      </c>
      <c r="AF18" s="213" t="e">
        <f t="shared" si="105"/>
        <v>#VALUE!</v>
      </c>
      <c r="AG18" s="213" t="e">
        <f t="shared" si="106"/>
        <v>#VALUE!</v>
      </c>
      <c r="AH18" s="213" t="e">
        <f t="shared" si="10"/>
        <v>#VALUE!</v>
      </c>
      <c r="AI18" s="214" t="e">
        <f t="shared" si="11"/>
        <v>#VALUE!</v>
      </c>
      <c r="AJ18" s="215" t="e">
        <f t="shared" si="107"/>
        <v>#VALUE!</v>
      </c>
      <c r="AK18" s="215" t="e">
        <f t="shared" si="108"/>
        <v>#VALUE!</v>
      </c>
      <c r="AL18" s="215" t="e">
        <f t="shared" si="12"/>
        <v>#VALUE!</v>
      </c>
      <c r="AM18" s="216" t="e">
        <f t="shared" si="13"/>
        <v>#VALUE!</v>
      </c>
      <c r="AN18" s="213" t="e">
        <f t="shared" si="109"/>
        <v>#VALUE!</v>
      </c>
      <c r="AO18" s="213" t="e">
        <f t="shared" si="110"/>
        <v>#VALUE!</v>
      </c>
      <c r="AP18" s="213" t="e">
        <f t="shared" si="14"/>
        <v>#VALUE!</v>
      </c>
      <c r="AQ18" s="214" t="e">
        <f t="shared" si="15"/>
        <v>#VALUE!</v>
      </c>
      <c r="AS18" s="211" t="e">
        <f t="shared" si="111"/>
        <v>#VALUE!</v>
      </c>
      <c r="AT18" s="211" t="e">
        <f t="shared" si="112"/>
        <v>#VALUE!</v>
      </c>
      <c r="AU18" s="211" t="e">
        <f t="shared" si="16"/>
        <v>#VALUE!</v>
      </c>
      <c r="AV18" s="212" t="e">
        <f t="shared" si="17"/>
        <v>#VALUE!</v>
      </c>
      <c r="AW18" s="213" t="e">
        <f t="shared" si="113"/>
        <v>#VALUE!</v>
      </c>
      <c r="AX18" s="213" t="e">
        <f t="shared" si="114"/>
        <v>#VALUE!</v>
      </c>
      <c r="AY18" s="213" t="e">
        <f t="shared" si="18"/>
        <v>#VALUE!</v>
      </c>
      <c r="AZ18" s="214" t="e">
        <f t="shared" si="19"/>
        <v>#VALUE!</v>
      </c>
      <c r="BA18" s="211" t="e">
        <f t="shared" si="115"/>
        <v>#VALUE!</v>
      </c>
      <c r="BB18" s="211" t="e">
        <f t="shared" si="116"/>
        <v>#VALUE!</v>
      </c>
      <c r="BC18" s="211" t="e">
        <f t="shared" si="20"/>
        <v>#VALUE!</v>
      </c>
      <c r="BD18" s="212" t="e">
        <f t="shared" si="21"/>
        <v>#VALUE!</v>
      </c>
      <c r="BE18" s="213" t="e">
        <f t="shared" si="117"/>
        <v>#VALUE!</v>
      </c>
      <c r="BF18" s="213" t="e">
        <f t="shared" si="118"/>
        <v>#VALUE!</v>
      </c>
      <c r="BG18" s="213" t="e">
        <f t="shared" si="22"/>
        <v>#VALUE!</v>
      </c>
      <c r="BH18" s="214" t="e">
        <f t="shared" si="240"/>
        <v>#VALUE!</v>
      </c>
      <c r="BI18" s="211" t="e">
        <f t="shared" si="119"/>
        <v>#VALUE!</v>
      </c>
      <c r="BJ18" s="211" t="e">
        <f t="shared" si="120"/>
        <v>#VALUE!</v>
      </c>
      <c r="BK18" s="211" t="e">
        <f t="shared" si="24"/>
        <v>#VALUE!</v>
      </c>
      <c r="BL18" s="212" t="e">
        <f t="shared" si="25"/>
        <v>#VALUE!</v>
      </c>
      <c r="BM18" s="213" t="e">
        <f t="shared" si="121"/>
        <v>#VALUE!</v>
      </c>
      <c r="BN18" s="213" t="e">
        <f t="shared" si="122"/>
        <v>#VALUE!</v>
      </c>
      <c r="BO18" s="213" t="e">
        <f t="shared" si="26"/>
        <v>#VALUE!</v>
      </c>
      <c r="BP18" s="214" t="e">
        <f t="shared" si="27"/>
        <v>#VALUE!</v>
      </c>
      <c r="BQ18" s="211" t="e">
        <f t="shared" si="123"/>
        <v>#VALUE!</v>
      </c>
      <c r="BR18" s="211" t="e">
        <f t="shared" si="124"/>
        <v>#VALUE!</v>
      </c>
      <c r="BS18" s="211" t="e">
        <f t="shared" si="28"/>
        <v>#VALUE!</v>
      </c>
      <c r="BT18" s="212" t="e">
        <f t="shared" si="29"/>
        <v>#VALUE!</v>
      </c>
      <c r="BU18" s="213" t="e">
        <f t="shared" si="125"/>
        <v>#VALUE!</v>
      </c>
      <c r="BV18" s="213" t="e">
        <f t="shared" si="126"/>
        <v>#VALUE!</v>
      </c>
      <c r="BW18" s="213" t="e">
        <f t="shared" si="30"/>
        <v>#VALUE!</v>
      </c>
      <c r="BX18" s="214" t="e">
        <f t="shared" si="31"/>
        <v>#VALUE!</v>
      </c>
      <c r="BZ18" s="211" t="e">
        <f t="shared" si="127"/>
        <v>#VALUE!</v>
      </c>
      <c r="CA18" s="211" t="e">
        <f t="shared" si="128"/>
        <v>#VALUE!</v>
      </c>
      <c r="CB18" s="211" t="e">
        <f t="shared" si="32"/>
        <v>#VALUE!</v>
      </c>
      <c r="CC18" s="212" t="e">
        <f t="shared" si="33"/>
        <v>#VALUE!</v>
      </c>
      <c r="CD18" s="213" t="e">
        <f t="shared" si="129"/>
        <v>#VALUE!</v>
      </c>
      <c r="CE18" s="213" t="e">
        <f t="shared" si="130"/>
        <v>#VALUE!</v>
      </c>
      <c r="CF18" s="213" t="e">
        <f t="shared" si="34"/>
        <v>#VALUE!</v>
      </c>
      <c r="CG18" s="214" t="e">
        <f t="shared" si="35"/>
        <v>#VALUE!</v>
      </c>
      <c r="CH18" s="211" t="e">
        <f t="shared" si="131"/>
        <v>#VALUE!</v>
      </c>
      <c r="CI18" s="211" t="e">
        <f t="shared" si="132"/>
        <v>#VALUE!</v>
      </c>
      <c r="CJ18" s="211" t="e">
        <f t="shared" si="36"/>
        <v>#VALUE!</v>
      </c>
      <c r="CK18" s="212" t="e">
        <f t="shared" si="37"/>
        <v>#VALUE!</v>
      </c>
      <c r="CL18" s="213" t="e">
        <f t="shared" si="133"/>
        <v>#VALUE!</v>
      </c>
      <c r="CM18" s="213" t="e">
        <f t="shared" si="134"/>
        <v>#VALUE!</v>
      </c>
      <c r="CN18" s="213" t="e">
        <f t="shared" si="38"/>
        <v>#VALUE!</v>
      </c>
      <c r="CO18" s="214" t="e">
        <f t="shared" si="241"/>
        <v>#VALUE!</v>
      </c>
      <c r="CP18" s="211" t="e">
        <f t="shared" si="135"/>
        <v>#VALUE!</v>
      </c>
      <c r="CQ18" s="211" t="e">
        <f t="shared" si="136"/>
        <v>#VALUE!</v>
      </c>
      <c r="CR18" s="211" t="e">
        <f t="shared" si="40"/>
        <v>#VALUE!</v>
      </c>
      <c r="CS18" s="212" t="e">
        <f t="shared" si="41"/>
        <v>#VALUE!</v>
      </c>
      <c r="CT18" s="213" t="e">
        <f t="shared" si="137"/>
        <v>#VALUE!</v>
      </c>
      <c r="CU18" s="213" t="e">
        <f t="shared" si="138"/>
        <v>#VALUE!</v>
      </c>
      <c r="CV18" s="213" t="e">
        <f t="shared" si="42"/>
        <v>#VALUE!</v>
      </c>
      <c r="CW18" s="214" t="e">
        <f t="shared" si="43"/>
        <v>#VALUE!</v>
      </c>
      <c r="CX18" s="211" t="e">
        <f t="shared" si="139"/>
        <v>#VALUE!</v>
      </c>
      <c r="CY18" s="211" t="e">
        <f t="shared" si="140"/>
        <v>#VALUE!</v>
      </c>
      <c r="CZ18" s="211" t="e">
        <f t="shared" si="44"/>
        <v>#VALUE!</v>
      </c>
      <c r="DA18" s="212" t="e">
        <f t="shared" si="45"/>
        <v>#VALUE!</v>
      </c>
      <c r="DB18" s="213" t="e">
        <f t="shared" si="141"/>
        <v>#VALUE!</v>
      </c>
      <c r="DC18" s="213" t="e">
        <f t="shared" si="142"/>
        <v>#VALUE!</v>
      </c>
      <c r="DD18" s="213" t="e">
        <f t="shared" si="46"/>
        <v>#VALUE!</v>
      </c>
      <c r="DE18" s="214" t="e">
        <f t="shared" si="47"/>
        <v>#VALUE!</v>
      </c>
      <c r="DG18" s="225" t="e">
        <f t="shared" si="143"/>
        <v>#VALUE!</v>
      </c>
      <c r="DH18" s="217" t="e">
        <f t="shared" si="144"/>
        <v>#VALUE!</v>
      </c>
      <c r="DI18" s="218" t="e">
        <f t="shared" si="48"/>
        <v>#VALUE!</v>
      </c>
      <c r="DJ18" s="219" t="e">
        <f t="shared" si="145"/>
        <v>#VALUE!</v>
      </c>
      <c r="DK18" s="219" t="e">
        <f t="shared" si="146"/>
        <v>#VALUE!</v>
      </c>
      <c r="DL18" s="220" t="e">
        <f t="shared" si="49"/>
        <v>#VALUE!</v>
      </c>
      <c r="DM18" s="217" t="e">
        <f t="shared" si="147"/>
        <v>#VALUE!</v>
      </c>
      <c r="DN18" s="217" t="e">
        <f t="shared" si="148"/>
        <v>#VALUE!</v>
      </c>
      <c r="DO18" s="218" t="e">
        <f t="shared" si="50"/>
        <v>#VALUE!</v>
      </c>
      <c r="DP18" s="219" t="e">
        <f t="shared" si="149"/>
        <v>#VALUE!</v>
      </c>
      <c r="DQ18" s="219" t="e">
        <f t="shared" si="150"/>
        <v>#VALUE!</v>
      </c>
      <c r="DR18" s="220" t="e">
        <f t="shared" si="51"/>
        <v>#VALUE!</v>
      </c>
      <c r="DS18" s="217" t="e">
        <f t="shared" si="151"/>
        <v>#VALUE!</v>
      </c>
      <c r="DT18" s="217" t="e">
        <f t="shared" si="152"/>
        <v>#VALUE!</v>
      </c>
      <c r="DU18" s="218" t="e">
        <f t="shared" si="52"/>
        <v>#VALUE!</v>
      </c>
      <c r="DV18" s="219" t="e">
        <f t="shared" si="153"/>
        <v>#VALUE!</v>
      </c>
      <c r="DW18" s="219" t="e">
        <f t="shared" si="154"/>
        <v>#VALUE!</v>
      </c>
      <c r="DX18" s="220" t="e">
        <f t="shared" si="53"/>
        <v>#VALUE!</v>
      </c>
      <c r="DY18" s="217" t="e">
        <f t="shared" si="155"/>
        <v>#VALUE!</v>
      </c>
      <c r="DZ18" s="217" t="e">
        <f t="shared" si="156"/>
        <v>#VALUE!</v>
      </c>
      <c r="EA18" s="218" t="e">
        <f t="shared" si="54"/>
        <v>#VALUE!</v>
      </c>
      <c r="EB18" s="219" t="e">
        <f t="shared" si="157"/>
        <v>#VALUE!</v>
      </c>
      <c r="EC18" s="219" t="e">
        <f t="shared" si="158"/>
        <v>#VALUE!</v>
      </c>
      <c r="ED18" s="220" t="e">
        <f t="shared" si="55"/>
        <v>#VALUE!</v>
      </c>
      <c r="EF18" s="225" t="e">
        <f t="shared" si="159"/>
        <v>#VALUE!</v>
      </c>
      <c r="EG18" s="217" t="e">
        <f t="shared" si="160"/>
        <v>#VALUE!</v>
      </c>
      <c r="EH18" s="218" t="e">
        <f t="shared" si="56"/>
        <v>#VALUE!</v>
      </c>
      <c r="EI18" s="219" t="e">
        <f t="shared" si="161"/>
        <v>#VALUE!</v>
      </c>
      <c r="EJ18" s="219" t="e">
        <f t="shared" si="162"/>
        <v>#VALUE!</v>
      </c>
      <c r="EK18" s="220" t="e">
        <f t="shared" si="57"/>
        <v>#VALUE!</v>
      </c>
      <c r="EL18" s="217" t="e">
        <f t="shared" si="163"/>
        <v>#VALUE!</v>
      </c>
      <c r="EM18" s="217" t="e">
        <f t="shared" si="164"/>
        <v>#VALUE!</v>
      </c>
      <c r="EN18" s="218" t="e">
        <f t="shared" si="58"/>
        <v>#VALUE!</v>
      </c>
      <c r="EO18" s="219" t="e">
        <f t="shared" si="165"/>
        <v>#VALUE!</v>
      </c>
      <c r="EP18" s="219" t="e">
        <f t="shared" si="166"/>
        <v>#VALUE!</v>
      </c>
      <c r="EQ18" s="220" t="e">
        <f t="shared" si="59"/>
        <v>#VALUE!</v>
      </c>
      <c r="ER18" s="217" t="e">
        <f t="shared" si="167"/>
        <v>#VALUE!</v>
      </c>
      <c r="ES18" s="217" t="e">
        <f t="shared" si="168"/>
        <v>#VALUE!</v>
      </c>
      <c r="ET18" s="218" t="e">
        <f t="shared" si="60"/>
        <v>#VALUE!</v>
      </c>
      <c r="EU18" s="219" t="e">
        <f t="shared" si="169"/>
        <v>#VALUE!</v>
      </c>
      <c r="EV18" s="219" t="e">
        <f t="shared" si="170"/>
        <v>#VALUE!</v>
      </c>
      <c r="EW18" s="220" t="e">
        <f t="shared" si="61"/>
        <v>#VALUE!</v>
      </c>
      <c r="EX18" s="217" t="e">
        <f t="shared" si="171"/>
        <v>#VALUE!</v>
      </c>
      <c r="EY18" s="217" t="e">
        <f t="shared" si="172"/>
        <v>#VALUE!</v>
      </c>
      <c r="EZ18" s="218" t="e">
        <f t="shared" si="62"/>
        <v>#VALUE!</v>
      </c>
      <c r="FA18" s="219" t="e">
        <f t="shared" si="173"/>
        <v>#VALUE!</v>
      </c>
      <c r="FB18" s="219" t="e">
        <f t="shared" si="174"/>
        <v>#VALUE!</v>
      </c>
      <c r="FC18" s="220" t="e">
        <f t="shared" si="63"/>
        <v>#VALUE!</v>
      </c>
      <c r="FE18" s="225" t="e">
        <f t="shared" si="175"/>
        <v>#VALUE!</v>
      </c>
      <c r="FF18" s="217" t="e">
        <f t="shared" si="176"/>
        <v>#VALUE!</v>
      </c>
      <c r="FG18" s="218" t="e">
        <f t="shared" si="64"/>
        <v>#VALUE!</v>
      </c>
      <c r="FH18" s="219" t="e">
        <f t="shared" si="177"/>
        <v>#VALUE!</v>
      </c>
      <c r="FI18" s="219" t="e">
        <f t="shared" si="178"/>
        <v>#VALUE!</v>
      </c>
      <c r="FJ18" s="220" t="e">
        <f t="shared" si="65"/>
        <v>#VALUE!</v>
      </c>
      <c r="FK18" s="217" t="e">
        <f t="shared" si="179"/>
        <v>#VALUE!</v>
      </c>
      <c r="FL18" s="217" t="e">
        <f t="shared" si="180"/>
        <v>#VALUE!</v>
      </c>
      <c r="FM18" s="218" t="e">
        <f t="shared" si="66"/>
        <v>#VALUE!</v>
      </c>
      <c r="FN18" s="219" t="e">
        <f t="shared" si="181"/>
        <v>#VALUE!</v>
      </c>
      <c r="FO18" s="219" t="e">
        <f t="shared" si="182"/>
        <v>#VALUE!</v>
      </c>
      <c r="FP18" s="220" t="e">
        <f t="shared" si="67"/>
        <v>#VALUE!</v>
      </c>
      <c r="FQ18" s="217" t="e">
        <f t="shared" si="183"/>
        <v>#VALUE!</v>
      </c>
      <c r="FR18" s="217" t="e">
        <f t="shared" si="184"/>
        <v>#VALUE!</v>
      </c>
      <c r="FS18" s="218" t="e">
        <f t="shared" si="68"/>
        <v>#VALUE!</v>
      </c>
      <c r="FT18" s="219" t="e">
        <f t="shared" si="185"/>
        <v>#VALUE!</v>
      </c>
      <c r="FU18" s="219" t="e">
        <f t="shared" si="186"/>
        <v>#VALUE!</v>
      </c>
      <c r="FV18" s="220" t="e">
        <f t="shared" si="69"/>
        <v>#VALUE!</v>
      </c>
      <c r="FW18" s="217" t="e">
        <f t="shared" si="187"/>
        <v>#VALUE!</v>
      </c>
      <c r="FX18" s="217" t="e">
        <f t="shared" si="188"/>
        <v>#VALUE!</v>
      </c>
      <c r="FY18" s="218" t="e">
        <f t="shared" si="70"/>
        <v>#VALUE!</v>
      </c>
      <c r="FZ18" s="219" t="e">
        <f t="shared" si="189"/>
        <v>#VALUE!</v>
      </c>
      <c r="GA18" s="219" t="e">
        <f t="shared" si="190"/>
        <v>#VALUE!</v>
      </c>
      <c r="GB18" s="220" t="e">
        <f t="shared" si="71"/>
        <v>#VALUE!</v>
      </c>
      <c r="GD18" s="225" t="e">
        <f t="shared" si="191"/>
        <v>#VALUE!</v>
      </c>
      <c r="GE18" s="217" t="e">
        <f t="shared" si="192"/>
        <v>#VALUE!</v>
      </c>
      <c r="GF18" s="218" t="e">
        <f t="shared" si="72"/>
        <v>#VALUE!</v>
      </c>
      <c r="GG18" s="219" t="e">
        <f t="shared" si="193"/>
        <v>#VALUE!</v>
      </c>
      <c r="GH18" s="219" t="e">
        <f t="shared" si="194"/>
        <v>#VALUE!</v>
      </c>
      <c r="GI18" s="220" t="e">
        <f t="shared" si="73"/>
        <v>#VALUE!</v>
      </c>
      <c r="GJ18" s="217" t="e">
        <f t="shared" si="195"/>
        <v>#VALUE!</v>
      </c>
      <c r="GK18" s="217" t="e">
        <f t="shared" si="196"/>
        <v>#VALUE!</v>
      </c>
      <c r="GL18" s="218" t="e">
        <f t="shared" si="74"/>
        <v>#VALUE!</v>
      </c>
      <c r="GM18" s="219" t="e">
        <f t="shared" si="197"/>
        <v>#VALUE!</v>
      </c>
      <c r="GN18" s="219" t="e">
        <f t="shared" si="198"/>
        <v>#VALUE!</v>
      </c>
      <c r="GO18" s="220" t="e">
        <f t="shared" si="75"/>
        <v>#VALUE!</v>
      </c>
      <c r="GP18" s="217" t="e">
        <f t="shared" si="199"/>
        <v>#VALUE!</v>
      </c>
      <c r="GQ18" s="217" t="e">
        <f t="shared" si="200"/>
        <v>#VALUE!</v>
      </c>
      <c r="GR18" s="218" t="e">
        <f t="shared" si="76"/>
        <v>#VALUE!</v>
      </c>
      <c r="GS18" s="219" t="e">
        <f t="shared" si="201"/>
        <v>#VALUE!</v>
      </c>
      <c r="GT18" s="219" t="e">
        <f t="shared" si="202"/>
        <v>#VALUE!</v>
      </c>
      <c r="GU18" s="220" t="e">
        <f t="shared" si="77"/>
        <v>#VALUE!</v>
      </c>
      <c r="GV18" s="217" t="e">
        <f t="shared" si="203"/>
        <v>#VALUE!</v>
      </c>
      <c r="GW18" s="217" t="e">
        <f t="shared" si="204"/>
        <v>#VALUE!</v>
      </c>
      <c r="GX18" s="218" t="e">
        <f t="shared" si="78"/>
        <v>#VALUE!</v>
      </c>
      <c r="GY18" s="219" t="e">
        <f t="shared" si="205"/>
        <v>#VALUE!</v>
      </c>
      <c r="GZ18" s="219" t="e">
        <f t="shared" si="206"/>
        <v>#VALUE!</v>
      </c>
      <c r="HA18" s="220" t="e">
        <f t="shared" si="79"/>
        <v>#VALUE!</v>
      </c>
      <c r="HC18" s="225" t="e">
        <f t="shared" si="207"/>
        <v>#VALUE!</v>
      </c>
      <c r="HD18" s="217" t="e">
        <f t="shared" si="208"/>
        <v>#VALUE!</v>
      </c>
      <c r="HE18" s="218" t="e">
        <f t="shared" si="80"/>
        <v>#VALUE!</v>
      </c>
      <c r="HF18" s="219" t="e">
        <f t="shared" si="209"/>
        <v>#VALUE!</v>
      </c>
      <c r="HG18" s="219" t="e">
        <f t="shared" si="210"/>
        <v>#VALUE!</v>
      </c>
      <c r="HH18" s="220" t="e">
        <f t="shared" si="81"/>
        <v>#VALUE!</v>
      </c>
      <c r="HI18" s="217" t="e">
        <f t="shared" si="211"/>
        <v>#VALUE!</v>
      </c>
      <c r="HJ18" s="217" t="e">
        <f t="shared" si="212"/>
        <v>#VALUE!</v>
      </c>
      <c r="HK18" s="218" t="e">
        <f t="shared" si="82"/>
        <v>#VALUE!</v>
      </c>
      <c r="HL18" s="219" t="e">
        <f t="shared" si="213"/>
        <v>#VALUE!</v>
      </c>
      <c r="HM18" s="219" t="e">
        <f t="shared" si="214"/>
        <v>#VALUE!</v>
      </c>
      <c r="HN18" s="220" t="e">
        <f t="shared" si="83"/>
        <v>#VALUE!</v>
      </c>
      <c r="HO18" s="217" t="e">
        <f t="shared" si="215"/>
        <v>#VALUE!</v>
      </c>
      <c r="HP18" s="217" t="e">
        <f t="shared" si="216"/>
        <v>#VALUE!</v>
      </c>
      <c r="HQ18" s="218" t="e">
        <f t="shared" si="84"/>
        <v>#VALUE!</v>
      </c>
      <c r="HR18" s="219" t="e">
        <f t="shared" si="217"/>
        <v>#VALUE!</v>
      </c>
      <c r="HS18" s="219" t="e">
        <f t="shared" si="218"/>
        <v>#VALUE!</v>
      </c>
      <c r="HT18" s="220" t="e">
        <f t="shared" si="85"/>
        <v>#VALUE!</v>
      </c>
      <c r="HU18" s="217" t="e">
        <f t="shared" si="219"/>
        <v>#VALUE!</v>
      </c>
      <c r="HV18" s="217" t="e">
        <f t="shared" si="220"/>
        <v>#VALUE!</v>
      </c>
      <c r="HW18" s="218" t="e">
        <f t="shared" si="86"/>
        <v>#VALUE!</v>
      </c>
      <c r="HX18" s="219" t="e">
        <f t="shared" si="221"/>
        <v>#VALUE!</v>
      </c>
      <c r="HY18" s="219" t="e">
        <f t="shared" si="222"/>
        <v>#VALUE!</v>
      </c>
      <c r="HZ18" s="220" t="e">
        <f t="shared" si="87"/>
        <v>#VALUE!</v>
      </c>
      <c r="IB18" s="225" t="e">
        <f t="shared" si="223"/>
        <v>#VALUE!</v>
      </c>
      <c r="IC18" s="217" t="e">
        <f t="shared" si="224"/>
        <v>#VALUE!</v>
      </c>
      <c r="ID18" s="218" t="e">
        <f t="shared" si="88"/>
        <v>#VALUE!</v>
      </c>
      <c r="IE18" s="219" t="e">
        <f t="shared" si="225"/>
        <v>#VALUE!</v>
      </c>
      <c r="IF18" s="219" t="e">
        <f t="shared" si="226"/>
        <v>#VALUE!</v>
      </c>
      <c r="IG18" s="220" t="e">
        <f t="shared" si="89"/>
        <v>#VALUE!</v>
      </c>
      <c r="IH18" s="217" t="e">
        <f t="shared" si="227"/>
        <v>#VALUE!</v>
      </c>
      <c r="II18" s="217" t="e">
        <f t="shared" si="228"/>
        <v>#VALUE!</v>
      </c>
      <c r="IJ18" s="218" t="e">
        <f t="shared" si="90"/>
        <v>#VALUE!</v>
      </c>
      <c r="IK18" s="219" t="e">
        <f t="shared" si="229"/>
        <v>#VALUE!</v>
      </c>
      <c r="IL18" s="219" t="e">
        <f t="shared" si="230"/>
        <v>#VALUE!</v>
      </c>
      <c r="IM18" s="220" t="e">
        <f t="shared" si="91"/>
        <v>#VALUE!</v>
      </c>
      <c r="IN18" s="217" t="e">
        <f t="shared" si="231"/>
        <v>#VALUE!</v>
      </c>
      <c r="IO18" s="217" t="e">
        <f t="shared" si="232"/>
        <v>#VALUE!</v>
      </c>
      <c r="IP18" s="218" t="e">
        <f t="shared" si="92"/>
        <v>#VALUE!</v>
      </c>
      <c r="IQ18" s="219" t="e">
        <f t="shared" si="233"/>
        <v>#VALUE!</v>
      </c>
      <c r="IR18" s="219" t="e">
        <f t="shared" si="234"/>
        <v>#VALUE!</v>
      </c>
      <c r="IS18" s="220" t="e">
        <f t="shared" si="93"/>
        <v>#VALUE!</v>
      </c>
      <c r="IT18" s="217" t="e">
        <f t="shared" si="235"/>
        <v>#VALUE!</v>
      </c>
      <c r="IU18" s="217" t="e">
        <f t="shared" si="236"/>
        <v>#VALUE!</v>
      </c>
      <c r="IV18" s="218" t="e">
        <f t="shared" si="94"/>
        <v>#VALUE!</v>
      </c>
      <c r="IW18" s="219" t="e">
        <f t="shared" si="237"/>
        <v>#VALUE!</v>
      </c>
      <c r="IX18" s="219" t="e">
        <f t="shared" si="238"/>
        <v>#VALUE!</v>
      </c>
      <c r="IY18" s="220" t="e">
        <f t="shared" si="95"/>
        <v>#VALUE!</v>
      </c>
    </row>
    <row r="19" spans="1:259" ht="15.75" x14ac:dyDescent="0.25">
      <c r="L19" s="211" t="e">
        <f t="shared" si="239"/>
        <v>#VALUE!</v>
      </c>
      <c r="M19" s="211" t="e">
        <f>IF(ISNUMBER(L19),MID(DDROC1AS1,L18+1,L19-L18-1),MID(DDROC1AS1,L18+1,LEN(DDROC1AS1)-L18+1))</f>
        <v>#VALUE!</v>
      </c>
      <c r="N19" s="211" t="e">
        <f t="shared" si="0"/>
        <v>#VALUE!</v>
      </c>
      <c r="O19" s="212" t="e">
        <f t="shared" si="1"/>
        <v>#VALUE!</v>
      </c>
      <c r="P19" s="213" t="e">
        <f t="shared" si="97"/>
        <v>#VALUE!</v>
      </c>
      <c r="Q19" s="213" t="e">
        <f t="shared" si="98"/>
        <v>#VALUE!</v>
      </c>
      <c r="R19" s="213" t="e">
        <f t="shared" si="2"/>
        <v>#VALUE!</v>
      </c>
      <c r="S19" s="214" t="e">
        <f t="shared" si="3"/>
        <v>#VALUE!</v>
      </c>
      <c r="T19" s="211" t="e">
        <f t="shared" si="99"/>
        <v>#VALUE!</v>
      </c>
      <c r="U19" s="211" t="e">
        <f t="shared" si="100"/>
        <v>#VALUE!</v>
      </c>
      <c r="V19" s="211" t="e">
        <f t="shared" si="4"/>
        <v>#VALUE!</v>
      </c>
      <c r="W19" s="212" t="e">
        <f t="shared" si="5"/>
        <v>#VALUE!</v>
      </c>
      <c r="X19" s="213" t="e">
        <f t="shared" si="101"/>
        <v>#VALUE!</v>
      </c>
      <c r="Y19" s="213" t="e">
        <f t="shared" si="102"/>
        <v>#VALUE!</v>
      </c>
      <c r="Z19" s="213" t="e">
        <f t="shared" si="6"/>
        <v>#VALUE!</v>
      </c>
      <c r="AA19" s="214" t="e">
        <f t="shared" si="7"/>
        <v>#VALUE!</v>
      </c>
      <c r="AB19" s="211" t="e">
        <f t="shared" si="103"/>
        <v>#VALUE!</v>
      </c>
      <c r="AC19" s="211" t="e">
        <f t="shared" si="104"/>
        <v>#VALUE!</v>
      </c>
      <c r="AD19" s="211" t="e">
        <f t="shared" si="8"/>
        <v>#VALUE!</v>
      </c>
      <c r="AE19" s="212" t="e">
        <f t="shared" si="9"/>
        <v>#VALUE!</v>
      </c>
      <c r="AF19" s="213" t="e">
        <f t="shared" si="105"/>
        <v>#VALUE!</v>
      </c>
      <c r="AG19" s="213" t="e">
        <f t="shared" si="106"/>
        <v>#VALUE!</v>
      </c>
      <c r="AH19" s="213" t="e">
        <f t="shared" si="10"/>
        <v>#VALUE!</v>
      </c>
      <c r="AI19" s="214" t="e">
        <f t="shared" si="11"/>
        <v>#VALUE!</v>
      </c>
      <c r="AJ19" s="215" t="e">
        <f t="shared" si="107"/>
        <v>#VALUE!</v>
      </c>
      <c r="AK19" s="215" t="e">
        <f t="shared" si="108"/>
        <v>#VALUE!</v>
      </c>
      <c r="AL19" s="215" t="e">
        <f t="shared" si="12"/>
        <v>#VALUE!</v>
      </c>
      <c r="AM19" s="216" t="e">
        <f t="shared" si="13"/>
        <v>#VALUE!</v>
      </c>
      <c r="AN19" s="213" t="e">
        <f t="shared" si="109"/>
        <v>#VALUE!</v>
      </c>
      <c r="AO19" s="213" t="e">
        <f t="shared" si="110"/>
        <v>#VALUE!</v>
      </c>
      <c r="AP19" s="213" t="e">
        <f t="shared" si="14"/>
        <v>#VALUE!</v>
      </c>
      <c r="AQ19" s="214" t="e">
        <f t="shared" si="15"/>
        <v>#VALUE!</v>
      </c>
      <c r="AS19" s="211" t="e">
        <f t="shared" si="111"/>
        <v>#VALUE!</v>
      </c>
      <c r="AT19" s="211" t="e">
        <f t="shared" si="112"/>
        <v>#VALUE!</v>
      </c>
      <c r="AU19" s="211" t="e">
        <f t="shared" si="16"/>
        <v>#VALUE!</v>
      </c>
      <c r="AV19" s="212" t="e">
        <f t="shared" si="17"/>
        <v>#VALUE!</v>
      </c>
      <c r="AW19" s="213" t="e">
        <f t="shared" si="113"/>
        <v>#VALUE!</v>
      </c>
      <c r="AX19" s="213" t="e">
        <f t="shared" si="114"/>
        <v>#VALUE!</v>
      </c>
      <c r="AY19" s="213" t="e">
        <f t="shared" si="18"/>
        <v>#VALUE!</v>
      </c>
      <c r="AZ19" s="214" t="e">
        <f t="shared" si="19"/>
        <v>#VALUE!</v>
      </c>
      <c r="BA19" s="211" t="e">
        <f t="shared" si="115"/>
        <v>#VALUE!</v>
      </c>
      <c r="BB19" s="211" t="e">
        <f t="shared" si="116"/>
        <v>#VALUE!</v>
      </c>
      <c r="BC19" s="211" t="e">
        <f t="shared" si="20"/>
        <v>#VALUE!</v>
      </c>
      <c r="BD19" s="212" t="e">
        <f t="shared" si="21"/>
        <v>#VALUE!</v>
      </c>
      <c r="BE19" s="213" t="e">
        <f t="shared" si="117"/>
        <v>#VALUE!</v>
      </c>
      <c r="BF19" s="213" t="e">
        <f t="shared" si="118"/>
        <v>#VALUE!</v>
      </c>
      <c r="BG19" s="213" t="e">
        <f t="shared" si="22"/>
        <v>#VALUE!</v>
      </c>
      <c r="BH19" s="214" t="e">
        <f t="shared" si="240"/>
        <v>#VALUE!</v>
      </c>
      <c r="BI19" s="211" t="e">
        <f t="shared" si="119"/>
        <v>#VALUE!</v>
      </c>
      <c r="BJ19" s="211" t="e">
        <f t="shared" si="120"/>
        <v>#VALUE!</v>
      </c>
      <c r="BK19" s="211" t="e">
        <f t="shared" si="24"/>
        <v>#VALUE!</v>
      </c>
      <c r="BL19" s="212" t="e">
        <f t="shared" si="25"/>
        <v>#VALUE!</v>
      </c>
      <c r="BM19" s="213" t="e">
        <f t="shared" si="121"/>
        <v>#VALUE!</v>
      </c>
      <c r="BN19" s="213" t="e">
        <f t="shared" si="122"/>
        <v>#VALUE!</v>
      </c>
      <c r="BO19" s="213" t="e">
        <f t="shared" si="26"/>
        <v>#VALUE!</v>
      </c>
      <c r="BP19" s="214" t="e">
        <f t="shared" si="27"/>
        <v>#VALUE!</v>
      </c>
      <c r="BQ19" s="211" t="e">
        <f t="shared" si="123"/>
        <v>#VALUE!</v>
      </c>
      <c r="BR19" s="211" t="e">
        <f t="shared" si="124"/>
        <v>#VALUE!</v>
      </c>
      <c r="BS19" s="211" t="e">
        <f t="shared" si="28"/>
        <v>#VALUE!</v>
      </c>
      <c r="BT19" s="212" t="e">
        <f t="shared" si="29"/>
        <v>#VALUE!</v>
      </c>
      <c r="BU19" s="213" t="e">
        <f t="shared" si="125"/>
        <v>#VALUE!</v>
      </c>
      <c r="BV19" s="213" t="e">
        <f t="shared" si="126"/>
        <v>#VALUE!</v>
      </c>
      <c r="BW19" s="213" t="e">
        <f t="shared" si="30"/>
        <v>#VALUE!</v>
      </c>
      <c r="BX19" s="214" t="e">
        <f t="shared" si="31"/>
        <v>#VALUE!</v>
      </c>
      <c r="BZ19" s="211" t="e">
        <f t="shared" si="127"/>
        <v>#VALUE!</v>
      </c>
      <c r="CA19" s="211" t="e">
        <f t="shared" si="128"/>
        <v>#VALUE!</v>
      </c>
      <c r="CB19" s="211" t="e">
        <f t="shared" si="32"/>
        <v>#VALUE!</v>
      </c>
      <c r="CC19" s="212" t="e">
        <f t="shared" si="33"/>
        <v>#VALUE!</v>
      </c>
      <c r="CD19" s="213" t="e">
        <f t="shared" si="129"/>
        <v>#VALUE!</v>
      </c>
      <c r="CE19" s="213" t="e">
        <f t="shared" si="130"/>
        <v>#VALUE!</v>
      </c>
      <c r="CF19" s="213" t="e">
        <f t="shared" si="34"/>
        <v>#VALUE!</v>
      </c>
      <c r="CG19" s="214" t="e">
        <f t="shared" si="35"/>
        <v>#VALUE!</v>
      </c>
      <c r="CH19" s="211" t="e">
        <f t="shared" si="131"/>
        <v>#VALUE!</v>
      </c>
      <c r="CI19" s="211" t="e">
        <f t="shared" si="132"/>
        <v>#VALUE!</v>
      </c>
      <c r="CJ19" s="211" t="e">
        <f t="shared" si="36"/>
        <v>#VALUE!</v>
      </c>
      <c r="CK19" s="212" t="e">
        <f t="shared" si="37"/>
        <v>#VALUE!</v>
      </c>
      <c r="CL19" s="213" t="e">
        <f t="shared" si="133"/>
        <v>#VALUE!</v>
      </c>
      <c r="CM19" s="213" t="e">
        <f t="shared" si="134"/>
        <v>#VALUE!</v>
      </c>
      <c r="CN19" s="213" t="e">
        <f t="shared" si="38"/>
        <v>#VALUE!</v>
      </c>
      <c r="CO19" s="214" t="e">
        <f t="shared" si="241"/>
        <v>#VALUE!</v>
      </c>
      <c r="CP19" s="211" t="e">
        <f t="shared" si="135"/>
        <v>#VALUE!</v>
      </c>
      <c r="CQ19" s="211" t="e">
        <f t="shared" si="136"/>
        <v>#VALUE!</v>
      </c>
      <c r="CR19" s="211" t="e">
        <f t="shared" si="40"/>
        <v>#VALUE!</v>
      </c>
      <c r="CS19" s="212" t="e">
        <f t="shared" si="41"/>
        <v>#VALUE!</v>
      </c>
      <c r="CT19" s="213" t="e">
        <f t="shared" si="137"/>
        <v>#VALUE!</v>
      </c>
      <c r="CU19" s="213" t="e">
        <f t="shared" si="138"/>
        <v>#VALUE!</v>
      </c>
      <c r="CV19" s="213" t="e">
        <f t="shared" si="42"/>
        <v>#VALUE!</v>
      </c>
      <c r="CW19" s="214" t="e">
        <f t="shared" si="43"/>
        <v>#VALUE!</v>
      </c>
      <c r="CX19" s="211" t="e">
        <f t="shared" si="139"/>
        <v>#VALUE!</v>
      </c>
      <c r="CY19" s="211" t="e">
        <f t="shared" si="140"/>
        <v>#VALUE!</v>
      </c>
      <c r="CZ19" s="211" t="e">
        <f t="shared" si="44"/>
        <v>#VALUE!</v>
      </c>
      <c r="DA19" s="212" t="e">
        <f t="shared" si="45"/>
        <v>#VALUE!</v>
      </c>
      <c r="DB19" s="213" t="e">
        <f t="shared" si="141"/>
        <v>#VALUE!</v>
      </c>
      <c r="DC19" s="213" t="e">
        <f t="shared" si="142"/>
        <v>#VALUE!</v>
      </c>
      <c r="DD19" s="213" t="e">
        <f t="shared" si="46"/>
        <v>#VALUE!</v>
      </c>
      <c r="DE19" s="214" t="e">
        <f t="shared" si="47"/>
        <v>#VALUE!</v>
      </c>
      <c r="DG19" s="225" t="e">
        <f t="shared" si="143"/>
        <v>#VALUE!</v>
      </c>
      <c r="DH19" s="217" t="e">
        <f t="shared" si="144"/>
        <v>#VALUE!</v>
      </c>
      <c r="DI19" s="218" t="e">
        <f t="shared" si="48"/>
        <v>#VALUE!</v>
      </c>
      <c r="DJ19" s="219" t="e">
        <f t="shared" si="145"/>
        <v>#VALUE!</v>
      </c>
      <c r="DK19" s="219" t="e">
        <f t="shared" si="146"/>
        <v>#VALUE!</v>
      </c>
      <c r="DL19" s="220" t="e">
        <f t="shared" si="49"/>
        <v>#VALUE!</v>
      </c>
      <c r="DM19" s="217" t="e">
        <f t="shared" si="147"/>
        <v>#VALUE!</v>
      </c>
      <c r="DN19" s="217" t="e">
        <f t="shared" si="148"/>
        <v>#VALUE!</v>
      </c>
      <c r="DO19" s="218" t="e">
        <f t="shared" si="50"/>
        <v>#VALUE!</v>
      </c>
      <c r="DP19" s="219" t="e">
        <f t="shared" si="149"/>
        <v>#VALUE!</v>
      </c>
      <c r="DQ19" s="219" t="e">
        <f t="shared" si="150"/>
        <v>#VALUE!</v>
      </c>
      <c r="DR19" s="220" t="e">
        <f t="shared" si="51"/>
        <v>#VALUE!</v>
      </c>
      <c r="DS19" s="217" t="e">
        <f t="shared" si="151"/>
        <v>#VALUE!</v>
      </c>
      <c r="DT19" s="217" t="e">
        <f t="shared" si="152"/>
        <v>#VALUE!</v>
      </c>
      <c r="DU19" s="218" t="e">
        <f t="shared" si="52"/>
        <v>#VALUE!</v>
      </c>
      <c r="DV19" s="219" t="e">
        <f t="shared" si="153"/>
        <v>#VALUE!</v>
      </c>
      <c r="DW19" s="219" t="e">
        <f t="shared" si="154"/>
        <v>#VALUE!</v>
      </c>
      <c r="DX19" s="220" t="e">
        <f t="shared" si="53"/>
        <v>#VALUE!</v>
      </c>
      <c r="DY19" s="217" t="e">
        <f t="shared" si="155"/>
        <v>#VALUE!</v>
      </c>
      <c r="DZ19" s="217" t="e">
        <f t="shared" si="156"/>
        <v>#VALUE!</v>
      </c>
      <c r="EA19" s="218" t="e">
        <f t="shared" si="54"/>
        <v>#VALUE!</v>
      </c>
      <c r="EB19" s="219" t="e">
        <f t="shared" si="157"/>
        <v>#VALUE!</v>
      </c>
      <c r="EC19" s="219" t="e">
        <f t="shared" si="158"/>
        <v>#VALUE!</v>
      </c>
      <c r="ED19" s="220" t="e">
        <f t="shared" si="55"/>
        <v>#VALUE!</v>
      </c>
      <c r="EF19" s="225" t="e">
        <f t="shared" si="159"/>
        <v>#VALUE!</v>
      </c>
      <c r="EG19" s="217" t="e">
        <f t="shared" si="160"/>
        <v>#VALUE!</v>
      </c>
      <c r="EH19" s="218" t="e">
        <f t="shared" si="56"/>
        <v>#VALUE!</v>
      </c>
      <c r="EI19" s="219" t="e">
        <f t="shared" si="161"/>
        <v>#VALUE!</v>
      </c>
      <c r="EJ19" s="219" t="e">
        <f t="shared" si="162"/>
        <v>#VALUE!</v>
      </c>
      <c r="EK19" s="220" t="e">
        <f t="shared" si="57"/>
        <v>#VALUE!</v>
      </c>
      <c r="EL19" s="217" t="e">
        <f t="shared" si="163"/>
        <v>#VALUE!</v>
      </c>
      <c r="EM19" s="217" t="e">
        <f t="shared" si="164"/>
        <v>#VALUE!</v>
      </c>
      <c r="EN19" s="218" t="e">
        <f t="shared" si="58"/>
        <v>#VALUE!</v>
      </c>
      <c r="EO19" s="219" t="e">
        <f t="shared" si="165"/>
        <v>#VALUE!</v>
      </c>
      <c r="EP19" s="219" t="e">
        <f t="shared" si="166"/>
        <v>#VALUE!</v>
      </c>
      <c r="EQ19" s="220" t="e">
        <f t="shared" si="59"/>
        <v>#VALUE!</v>
      </c>
      <c r="ER19" s="217" t="e">
        <f t="shared" si="167"/>
        <v>#VALUE!</v>
      </c>
      <c r="ES19" s="217" t="e">
        <f t="shared" si="168"/>
        <v>#VALUE!</v>
      </c>
      <c r="ET19" s="218" t="e">
        <f t="shared" si="60"/>
        <v>#VALUE!</v>
      </c>
      <c r="EU19" s="219" t="e">
        <f t="shared" si="169"/>
        <v>#VALUE!</v>
      </c>
      <c r="EV19" s="219" t="e">
        <f t="shared" si="170"/>
        <v>#VALUE!</v>
      </c>
      <c r="EW19" s="220" t="e">
        <f t="shared" si="61"/>
        <v>#VALUE!</v>
      </c>
      <c r="EX19" s="217" t="e">
        <f t="shared" si="171"/>
        <v>#VALUE!</v>
      </c>
      <c r="EY19" s="217" t="e">
        <f t="shared" si="172"/>
        <v>#VALUE!</v>
      </c>
      <c r="EZ19" s="218" t="e">
        <f t="shared" si="62"/>
        <v>#VALUE!</v>
      </c>
      <c r="FA19" s="219" t="e">
        <f t="shared" si="173"/>
        <v>#VALUE!</v>
      </c>
      <c r="FB19" s="219" t="e">
        <f t="shared" si="174"/>
        <v>#VALUE!</v>
      </c>
      <c r="FC19" s="220" t="e">
        <f t="shared" si="63"/>
        <v>#VALUE!</v>
      </c>
      <c r="FE19" s="225" t="e">
        <f t="shared" si="175"/>
        <v>#VALUE!</v>
      </c>
      <c r="FF19" s="217" t="e">
        <f t="shared" si="176"/>
        <v>#VALUE!</v>
      </c>
      <c r="FG19" s="218" t="e">
        <f t="shared" si="64"/>
        <v>#VALUE!</v>
      </c>
      <c r="FH19" s="219" t="e">
        <f t="shared" si="177"/>
        <v>#VALUE!</v>
      </c>
      <c r="FI19" s="219" t="e">
        <f t="shared" si="178"/>
        <v>#VALUE!</v>
      </c>
      <c r="FJ19" s="220" t="e">
        <f t="shared" si="65"/>
        <v>#VALUE!</v>
      </c>
      <c r="FK19" s="217" t="e">
        <f t="shared" si="179"/>
        <v>#VALUE!</v>
      </c>
      <c r="FL19" s="217" t="e">
        <f t="shared" si="180"/>
        <v>#VALUE!</v>
      </c>
      <c r="FM19" s="218" t="e">
        <f t="shared" si="66"/>
        <v>#VALUE!</v>
      </c>
      <c r="FN19" s="219" t="e">
        <f t="shared" si="181"/>
        <v>#VALUE!</v>
      </c>
      <c r="FO19" s="219" t="e">
        <f t="shared" si="182"/>
        <v>#VALUE!</v>
      </c>
      <c r="FP19" s="220" t="e">
        <f t="shared" si="67"/>
        <v>#VALUE!</v>
      </c>
      <c r="FQ19" s="217" t="e">
        <f t="shared" si="183"/>
        <v>#VALUE!</v>
      </c>
      <c r="FR19" s="217" t="e">
        <f t="shared" si="184"/>
        <v>#VALUE!</v>
      </c>
      <c r="FS19" s="218" t="e">
        <f t="shared" si="68"/>
        <v>#VALUE!</v>
      </c>
      <c r="FT19" s="219" t="e">
        <f t="shared" si="185"/>
        <v>#VALUE!</v>
      </c>
      <c r="FU19" s="219" t="e">
        <f t="shared" si="186"/>
        <v>#VALUE!</v>
      </c>
      <c r="FV19" s="220" t="e">
        <f t="shared" si="69"/>
        <v>#VALUE!</v>
      </c>
      <c r="FW19" s="217" t="e">
        <f t="shared" si="187"/>
        <v>#VALUE!</v>
      </c>
      <c r="FX19" s="217" t="e">
        <f t="shared" si="188"/>
        <v>#VALUE!</v>
      </c>
      <c r="FY19" s="218" t="e">
        <f t="shared" si="70"/>
        <v>#VALUE!</v>
      </c>
      <c r="FZ19" s="219" t="e">
        <f t="shared" si="189"/>
        <v>#VALUE!</v>
      </c>
      <c r="GA19" s="219" t="e">
        <f t="shared" si="190"/>
        <v>#VALUE!</v>
      </c>
      <c r="GB19" s="220" t="e">
        <f t="shared" si="71"/>
        <v>#VALUE!</v>
      </c>
      <c r="GD19" s="225" t="e">
        <f t="shared" si="191"/>
        <v>#VALUE!</v>
      </c>
      <c r="GE19" s="217" t="e">
        <f t="shared" si="192"/>
        <v>#VALUE!</v>
      </c>
      <c r="GF19" s="218" t="e">
        <f t="shared" si="72"/>
        <v>#VALUE!</v>
      </c>
      <c r="GG19" s="219" t="e">
        <f t="shared" si="193"/>
        <v>#VALUE!</v>
      </c>
      <c r="GH19" s="219" t="e">
        <f t="shared" si="194"/>
        <v>#VALUE!</v>
      </c>
      <c r="GI19" s="220" t="e">
        <f t="shared" si="73"/>
        <v>#VALUE!</v>
      </c>
      <c r="GJ19" s="217" t="e">
        <f t="shared" si="195"/>
        <v>#VALUE!</v>
      </c>
      <c r="GK19" s="217" t="e">
        <f t="shared" si="196"/>
        <v>#VALUE!</v>
      </c>
      <c r="GL19" s="218" t="e">
        <f t="shared" si="74"/>
        <v>#VALUE!</v>
      </c>
      <c r="GM19" s="219" t="e">
        <f t="shared" si="197"/>
        <v>#VALUE!</v>
      </c>
      <c r="GN19" s="219" t="e">
        <f t="shared" si="198"/>
        <v>#VALUE!</v>
      </c>
      <c r="GO19" s="220" t="e">
        <f t="shared" si="75"/>
        <v>#VALUE!</v>
      </c>
      <c r="GP19" s="217" t="e">
        <f t="shared" si="199"/>
        <v>#VALUE!</v>
      </c>
      <c r="GQ19" s="217" t="e">
        <f t="shared" si="200"/>
        <v>#VALUE!</v>
      </c>
      <c r="GR19" s="218" t="e">
        <f t="shared" si="76"/>
        <v>#VALUE!</v>
      </c>
      <c r="GS19" s="219" t="e">
        <f t="shared" si="201"/>
        <v>#VALUE!</v>
      </c>
      <c r="GT19" s="219" t="e">
        <f t="shared" si="202"/>
        <v>#VALUE!</v>
      </c>
      <c r="GU19" s="220" t="e">
        <f t="shared" si="77"/>
        <v>#VALUE!</v>
      </c>
      <c r="GV19" s="217" t="e">
        <f t="shared" si="203"/>
        <v>#VALUE!</v>
      </c>
      <c r="GW19" s="217" t="e">
        <f t="shared" si="204"/>
        <v>#VALUE!</v>
      </c>
      <c r="GX19" s="218" t="e">
        <f t="shared" si="78"/>
        <v>#VALUE!</v>
      </c>
      <c r="GY19" s="219" t="e">
        <f t="shared" si="205"/>
        <v>#VALUE!</v>
      </c>
      <c r="GZ19" s="219" t="e">
        <f t="shared" si="206"/>
        <v>#VALUE!</v>
      </c>
      <c r="HA19" s="220" t="e">
        <f t="shared" si="79"/>
        <v>#VALUE!</v>
      </c>
      <c r="HC19" s="225" t="e">
        <f t="shared" si="207"/>
        <v>#VALUE!</v>
      </c>
      <c r="HD19" s="217" t="e">
        <f t="shared" si="208"/>
        <v>#VALUE!</v>
      </c>
      <c r="HE19" s="218" t="e">
        <f t="shared" si="80"/>
        <v>#VALUE!</v>
      </c>
      <c r="HF19" s="219" t="e">
        <f t="shared" si="209"/>
        <v>#VALUE!</v>
      </c>
      <c r="HG19" s="219" t="e">
        <f t="shared" si="210"/>
        <v>#VALUE!</v>
      </c>
      <c r="HH19" s="220" t="e">
        <f t="shared" si="81"/>
        <v>#VALUE!</v>
      </c>
      <c r="HI19" s="217" t="e">
        <f t="shared" si="211"/>
        <v>#VALUE!</v>
      </c>
      <c r="HJ19" s="217" t="e">
        <f t="shared" si="212"/>
        <v>#VALUE!</v>
      </c>
      <c r="HK19" s="218" t="e">
        <f t="shared" si="82"/>
        <v>#VALUE!</v>
      </c>
      <c r="HL19" s="219" t="e">
        <f t="shared" si="213"/>
        <v>#VALUE!</v>
      </c>
      <c r="HM19" s="219" t="e">
        <f t="shared" si="214"/>
        <v>#VALUE!</v>
      </c>
      <c r="HN19" s="220" t="e">
        <f t="shared" si="83"/>
        <v>#VALUE!</v>
      </c>
      <c r="HO19" s="217" t="e">
        <f t="shared" si="215"/>
        <v>#VALUE!</v>
      </c>
      <c r="HP19" s="217" t="e">
        <f t="shared" si="216"/>
        <v>#VALUE!</v>
      </c>
      <c r="HQ19" s="218" t="e">
        <f t="shared" si="84"/>
        <v>#VALUE!</v>
      </c>
      <c r="HR19" s="219" t="e">
        <f t="shared" si="217"/>
        <v>#VALUE!</v>
      </c>
      <c r="HS19" s="219" t="e">
        <f t="shared" si="218"/>
        <v>#VALUE!</v>
      </c>
      <c r="HT19" s="220" t="e">
        <f t="shared" si="85"/>
        <v>#VALUE!</v>
      </c>
      <c r="HU19" s="217" t="e">
        <f t="shared" si="219"/>
        <v>#VALUE!</v>
      </c>
      <c r="HV19" s="217" t="e">
        <f t="shared" si="220"/>
        <v>#VALUE!</v>
      </c>
      <c r="HW19" s="218" t="e">
        <f t="shared" si="86"/>
        <v>#VALUE!</v>
      </c>
      <c r="HX19" s="219" t="e">
        <f t="shared" si="221"/>
        <v>#VALUE!</v>
      </c>
      <c r="HY19" s="219" t="e">
        <f t="shared" si="222"/>
        <v>#VALUE!</v>
      </c>
      <c r="HZ19" s="220" t="e">
        <f t="shared" si="87"/>
        <v>#VALUE!</v>
      </c>
      <c r="IB19" s="225" t="e">
        <f t="shared" si="223"/>
        <v>#VALUE!</v>
      </c>
      <c r="IC19" s="217" t="e">
        <f t="shared" si="224"/>
        <v>#VALUE!</v>
      </c>
      <c r="ID19" s="218" t="e">
        <f t="shared" si="88"/>
        <v>#VALUE!</v>
      </c>
      <c r="IE19" s="219" t="e">
        <f t="shared" si="225"/>
        <v>#VALUE!</v>
      </c>
      <c r="IF19" s="219" t="e">
        <f t="shared" si="226"/>
        <v>#VALUE!</v>
      </c>
      <c r="IG19" s="220" t="e">
        <f t="shared" si="89"/>
        <v>#VALUE!</v>
      </c>
      <c r="IH19" s="217" t="e">
        <f t="shared" si="227"/>
        <v>#VALUE!</v>
      </c>
      <c r="II19" s="217" t="e">
        <f t="shared" si="228"/>
        <v>#VALUE!</v>
      </c>
      <c r="IJ19" s="218" t="e">
        <f t="shared" si="90"/>
        <v>#VALUE!</v>
      </c>
      <c r="IK19" s="219" t="e">
        <f t="shared" si="229"/>
        <v>#VALUE!</v>
      </c>
      <c r="IL19" s="219" t="e">
        <f t="shared" si="230"/>
        <v>#VALUE!</v>
      </c>
      <c r="IM19" s="220" t="e">
        <f t="shared" si="91"/>
        <v>#VALUE!</v>
      </c>
      <c r="IN19" s="217" t="e">
        <f t="shared" si="231"/>
        <v>#VALUE!</v>
      </c>
      <c r="IO19" s="217" t="e">
        <f t="shared" si="232"/>
        <v>#VALUE!</v>
      </c>
      <c r="IP19" s="218" t="e">
        <f t="shared" si="92"/>
        <v>#VALUE!</v>
      </c>
      <c r="IQ19" s="219" t="e">
        <f t="shared" si="233"/>
        <v>#VALUE!</v>
      </c>
      <c r="IR19" s="219" t="e">
        <f t="shared" si="234"/>
        <v>#VALUE!</v>
      </c>
      <c r="IS19" s="220" t="e">
        <f t="shared" si="93"/>
        <v>#VALUE!</v>
      </c>
      <c r="IT19" s="217" t="e">
        <f t="shared" si="235"/>
        <v>#VALUE!</v>
      </c>
      <c r="IU19" s="217" t="e">
        <f t="shared" si="236"/>
        <v>#VALUE!</v>
      </c>
      <c r="IV19" s="218" t="e">
        <f t="shared" si="94"/>
        <v>#VALUE!</v>
      </c>
      <c r="IW19" s="219" t="e">
        <f t="shared" si="237"/>
        <v>#VALUE!</v>
      </c>
      <c r="IX19" s="219" t="e">
        <f t="shared" si="238"/>
        <v>#VALUE!</v>
      </c>
      <c r="IY19" s="220" t="e">
        <f t="shared" si="95"/>
        <v>#VALUE!</v>
      </c>
    </row>
    <row r="20" spans="1:259" ht="15.75" x14ac:dyDescent="0.25">
      <c r="A20" s="200" t="s">
        <v>150</v>
      </c>
      <c r="B20" s="200"/>
      <c r="C20" s="200"/>
      <c r="D20" s="200"/>
      <c r="E20" s="200"/>
      <c r="F20" s="200"/>
      <c r="G20" s="200"/>
      <c r="H20" s="200"/>
      <c r="I20" s="200"/>
      <c r="L20" s="211" t="e">
        <f t="shared" si="239"/>
        <v>#VALUE!</v>
      </c>
      <c r="M20" s="211" t="e">
        <f t="shared" si="96"/>
        <v>#VALUE!</v>
      </c>
      <c r="N20" s="211" t="e">
        <f t="shared" si="0"/>
        <v>#VALUE!</v>
      </c>
      <c r="O20" s="212" t="e">
        <f t="shared" si="1"/>
        <v>#VALUE!</v>
      </c>
      <c r="P20" s="213" t="e">
        <f t="shared" si="97"/>
        <v>#VALUE!</v>
      </c>
      <c r="Q20" s="213" t="e">
        <f t="shared" si="98"/>
        <v>#VALUE!</v>
      </c>
      <c r="R20" s="213" t="e">
        <f t="shared" si="2"/>
        <v>#VALUE!</v>
      </c>
      <c r="S20" s="214" t="e">
        <f t="shared" si="3"/>
        <v>#VALUE!</v>
      </c>
      <c r="T20" s="211" t="e">
        <f t="shared" si="99"/>
        <v>#VALUE!</v>
      </c>
      <c r="U20" s="211" t="e">
        <f t="shared" si="100"/>
        <v>#VALUE!</v>
      </c>
      <c r="V20" s="211" t="e">
        <f t="shared" si="4"/>
        <v>#VALUE!</v>
      </c>
      <c r="W20" s="212" t="e">
        <f t="shared" si="5"/>
        <v>#VALUE!</v>
      </c>
      <c r="X20" s="213" t="e">
        <f t="shared" si="101"/>
        <v>#VALUE!</v>
      </c>
      <c r="Y20" s="213" t="e">
        <f t="shared" si="102"/>
        <v>#VALUE!</v>
      </c>
      <c r="Z20" s="213" t="e">
        <f t="shared" si="6"/>
        <v>#VALUE!</v>
      </c>
      <c r="AA20" s="214" t="e">
        <f t="shared" si="7"/>
        <v>#VALUE!</v>
      </c>
      <c r="AB20" s="211" t="e">
        <f t="shared" si="103"/>
        <v>#VALUE!</v>
      </c>
      <c r="AC20" s="211" t="e">
        <f t="shared" si="104"/>
        <v>#VALUE!</v>
      </c>
      <c r="AD20" s="211" t="e">
        <f t="shared" si="8"/>
        <v>#VALUE!</v>
      </c>
      <c r="AE20" s="212" t="e">
        <f t="shared" si="9"/>
        <v>#VALUE!</v>
      </c>
      <c r="AF20" s="213" t="e">
        <f t="shared" si="105"/>
        <v>#VALUE!</v>
      </c>
      <c r="AG20" s="213" t="e">
        <f t="shared" si="106"/>
        <v>#VALUE!</v>
      </c>
      <c r="AH20" s="213" t="e">
        <f t="shared" si="10"/>
        <v>#VALUE!</v>
      </c>
      <c r="AI20" s="214" t="e">
        <f t="shared" si="11"/>
        <v>#VALUE!</v>
      </c>
      <c r="AJ20" s="215" t="e">
        <f t="shared" si="107"/>
        <v>#VALUE!</v>
      </c>
      <c r="AK20" s="215" t="e">
        <f t="shared" si="108"/>
        <v>#VALUE!</v>
      </c>
      <c r="AL20" s="215" t="e">
        <f t="shared" si="12"/>
        <v>#VALUE!</v>
      </c>
      <c r="AM20" s="216" t="e">
        <f t="shared" si="13"/>
        <v>#VALUE!</v>
      </c>
      <c r="AN20" s="213" t="e">
        <f t="shared" si="109"/>
        <v>#VALUE!</v>
      </c>
      <c r="AO20" s="213" t="e">
        <f t="shared" si="110"/>
        <v>#VALUE!</v>
      </c>
      <c r="AP20" s="213" t="e">
        <f t="shared" si="14"/>
        <v>#VALUE!</v>
      </c>
      <c r="AQ20" s="214" t="e">
        <f t="shared" si="15"/>
        <v>#VALUE!</v>
      </c>
      <c r="AS20" s="211" t="e">
        <f t="shared" si="111"/>
        <v>#VALUE!</v>
      </c>
      <c r="AT20" s="211" t="e">
        <f t="shared" si="112"/>
        <v>#VALUE!</v>
      </c>
      <c r="AU20" s="211" t="e">
        <f t="shared" si="16"/>
        <v>#VALUE!</v>
      </c>
      <c r="AV20" s="212" t="e">
        <f t="shared" si="17"/>
        <v>#VALUE!</v>
      </c>
      <c r="AW20" s="213" t="e">
        <f t="shared" si="113"/>
        <v>#VALUE!</v>
      </c>
      <c r="AX20" s="213" t="e">
        <f t="shared" si="114"/>
        <v>#VALUE!</v>
      </c>
      <c r="AY20" s="213" t="e">
        <f t="shared" si="18"/>
        <v>#VALUE!</v>
      </c>
      <c r="AZ20" s="214" t="e">
        <f t="shared" si="19"/>
        <v>#VALUE!</v>
      </c>
      <c r="BA20" s="211" t="e">
        <f t="shared" si="115"/>
        <v>#VALUE!</v>
      </c>
      <c r="BB20" s="211" t="e">
        <f t="shared" si="116"/>
        <v>#VALUE!</v>
      </c>
      <c r="BC20" s="211" t="e">
        <f t="shared" si="20"/>
        <v>#VALUE!</v>
      </c>
      <c r="BD20" s="212" t="e">
        <f t="shared" si="21"/>
        <v>#VALUE!</v>
      </c>
      <c r="BE20" s="213" t="e">
        <f t="shared" si="117"/>
        <v>#VALUE!</v>
      </c>
      <c r="BF20" s="213" t="e">
        <f t="shared" si="118"/>
        <v>#VALUE!</v>
      </c>
      <c r="BG20" s="213" t="e">
        <f t="shared" si="22"/>
        <v>#VALUE!</v>
      </c>
      <c r="BH20" s="214" t="e">
        <f t="shared" ref="BH20:BH52" si="242">BG20/OSAS2</f>
        <v>#VALUE!</v>
      </c>
      <c r="BI20" s="211" t="e">
        <f t="shared" si="119"/>
        <v>#VALUE!</v>
      </c>
      <c r="BJ20" s="211" t="e">
        <f t="shared" si="120"/>
        <v>#VALUE!</v>
      </c>
      <c r="BK20" s="211" t="e">
        <f t="shared" si="24"/>
        <v>#VALUE!</v>
      </c>
      <c r="BL20" s="212" t="e">
        <f t="shared" si="25"/>
        <v>#VALUE!</v>
      </c>
      <c r="BM20" s="213" t="e">
        <f t="shared" si="121"/>
        <v>#VALUE!</v>
      </c>
      <c r="BN20" s="213" t="e">
        <f t="shared" si="122"/>
        <v>#VALUE!</v>
      </c>
      <c r="BO20" s="213" t="e">
        <f t="shared" si="26"/>
        <v>#VALUE!</v>
      </c>
      <c r="BP20" s="214" t="e">
        <f t="shared" si="27"/>
        <v>#VALUE!</v>
      </c>
      <c r="BQ20" s="211" t="e">
        <f t="shared" si="123"/>
        <v>#VALUE!</v>
      </c>
      <c r="BR20" s="211" t="e">
        <f t="shared" si="124"/>
        <v>#VALUE!</v>
      </c>
      <c r="BS20" s="211" t="e">
        <f t="shared" si="28"/>
        <v>#VALUE!</v>
      </c>
      <c r="BT20" s="212" t="e">
        <f t="shared" si="29"/>
        <v>#VALUE!</v>
      </c>
      <c r="BU20" s="213" t="e">
        <f t="shared" si="125"/>
        <v>#VALUE!</v>
      </c>
      <c r="BV20" s="213" t="e">
        <f t="shared" si="126"/>
        <v>#VALUE!</v>
      </c>
      <c r="BW20" s="213" t="e">
        <f t="shared" si="30"/>
        <v>#VALUE!</v>
      </c>
      <c r="BX20" s="214" t="e">
        <f t="shared" si="31"/>
        <v>#VALUE!</v>
      </c>
      <c r="BZ20" s="211" t="e">
        <f t="shared" si="127"/>
        <v>#VALUE!</v>
      </c>
      <c r="CA20" s="211" t="e">
        <f t="shared" si="128"/>
        <v>#VALUE!</v>
      </c>
      <c r="CB20" s="211" t="e">
        <f t="shared" si="32"/>
        <v>#VALUE!</v>
      </c>
      <c r="CC20" s="212" t="e">
        <f t="shared" si="33"/>
        <v>#VALUE!</v>
      </c>
      <c r="CD20" s="213" t="e">
        <f t="shared" si="129"/>
        <v>#VALUE!</v>
      </c>
      <c r="CE20" s="213" t="e">
        <f t="shared" si="130"/>
        <v>#VALUE!</v>
      </c>
      <c r="CF20" s="213" t="e">
        <f t="shared" si="34"/>
        <v>#VALUE!</v>
      </c>
      <c r="CG20" s="214" t="e">
        <f t="shared" si="35"/>
        <v>#VALUE!</v>
      </c>
      <c r="CH20" s="211" t="e">
        <f t="shared" si="131"/>
        <v>#VALUE!</v>
      </c>
      <c r="CI20" s="211" t="e">
        <f t="shared" si="132"/>
        <v>#VALUE!</v>
      </c>
      <c r="CJ20" s="211" t="e">
        <f t="shared" si="36"/>
        <v>#VALUE!</v>
      </c>
      <c r="CK20" s="212" t="e">
        <f t="shared" si="37"/>
        <v>#VALUE!</v>
      </c>
      <c r="CL20" s="213" t="e">
        <f t="shared" si="133"/>
        <v>#VALUE!</v>
      </c>
      <c r="CM20" s="213" t="e">
        <f t="shared" si="134"/>
        <v>#VALUE!</v>
      </c>
      <c r="CN20" s="213" t="e">
        <f t="shared" si="38"/>
        <v>#VALUE!</v>
      </c>
      <c r="CO20" s="214" t="e">
        <f t="shared" ref="CO20:CO52" si="243">CN20/OSGS</f>
        <v>#VALUE!</v>
      </c>
      <c r="CP20" s="211" t="e">
        <f t="shared" si="135"/>
        <v>#VALUE!</v>
      </c>
      <c r="CQ20" s="211" t="e">
        <f t="shared" si="136"/>
        <v>#VALUE!</v>
      </c>
      <c r="CR20" s="211" t="e">
        <f t="shared" si="40"/>
        <v>#VALUE!</v>
      </c>
      <c r="CS20" s="212" t="e">
        <f t="shared" si="41"/>
        <v>#VALUE!</v>
      </c>
      <c r="CT20" s="213" t="e">
        <f t="shared" si="137"/>
        <v>#VALUE!</v>
      </c>
      <c r="CU20" s="213" t="e">
        <f t="shared" si="138"/>
        <v>#VALUE!</v>
      </c>
      <c r="CV20" s="213" t="e">
        <f t="shared" si="42"/>
        <v>#VALUE!</v>
      </c>
      <c r="CW20" s="214" t="e">
        <f t="shared" si="43"/>
        <v>#VALUE!</v>
      </c>
      <c r="CX20" s="211" t="e">
        <f t="shared" si="139"/>
        <v>#VALUE!</v>
      </c>
      <c r="CY20" s="211" t="e">
        <f t="shared" si="140"/>
        <v>#VALUE!</v>
      </c>
      <c r="CZ20" s="211" t="e">
        <f t="shared" si="44"/>
        <v>#VALUE!</v>
      </c>
      <c r="DA20" s="212" t="e">
        <f t="shared" si="45"/>
        <v>#VALUE!</v>
      </c>
      <c r="DB20" s="213" t="e">
        <f t="shared" si="141"/>
        <v>#VALUE!</v>
      </c>
      <c r="DC20" s="213" t="e">
        <f t="shared" si="142"/>
        <v>#VALUE!</v>
      </c>
      <c r="DD20" s="213" t="e">
        <f t="shared" si="46"/>
        <v>#VALUE!</v>
      </c>
      <c r="DE20" s="214" t="e">
        <f t="shared" si="47"/>
        <v>#VALUE!</v>
      </c>
      <c r="DG20" s="225" t="e">
        <f t="shared" si="143"/>
        <v>#VALUE!</v>
      </c>
      <c r="DH20" s="217" t="e">
        <f t="shared" si="144"/>
        <v>#VALUE!</v>
      </c>
      <c r="DI20" s="218" t="e">
        <f t="shared" si="48"/>
        <v>#VALUE!</v>
      </c>
      <c r="DJ20" s="219" t="e">
        <f t="shared" si="145"/>
        <v>#VALUE!</v>
      </c>
      <c r="DK20" s="219" t="e">
        <f t="shared" si="146"/>
        <v>#VALUE!</v>
      </c>
      <c r="DL20" s="220" t="e">
        <f t="shared" si="49"/>
        <v>#VALUE!</v>
      </c>
      <c r="DM20" s="217" t="e">
        <f t="shared" si="147"/>
        <v>#VALUE!</v>
      </c>
      <c r="DN20" s="217" t="e">
        <f t="shared" si="148"/>
        <v>#VALUE!</v>
      </c>
      <c r="DO20" s="218" t="e">
        <f t="shared" si="50"/>
        <v>#VALUE!</v>
      </c>
      <c r="DP20" s="219" t="e">
        <f t="shared" si="149"/>
        <v>#VALUE!</v>
      </c>
      <c r="DQ20" s="219" t="e">
        <f t="shared" si="150"/>
        <v>#VALUE!</v>
      </c>
      <c r="DR20" s="220" t="e">
        <f t="shared" si="51"/>
        <v>#VALUE!</v>
      </c>
      <c r="DS20" s="217" t="e">
        <f t="shared" si="151"/>
        <v>#VALUE!</v>
      </c>
      <c r="DT20" s="217" t="e">
        <f t="shared" si="152"/>
        <v>#VALUE!</v>
      </c>
      <c r="DU20" s="218" t="e">
        <f t="shared" si="52"/>
        <v>#VALUE!</v>
      </c>
      <c r="DV20" s="219" t="e">
        <f t="shared" si="153"/>
        <v>#VALUE!</v>
      </c>
      <c r="DW20" s="219" t="e">
        <f t="shared" si="154"/>
        <v>#VALUE!</v>
      </c>
      <c r="DX20" s="220" t="e">
        <f t="shared" si="53"/>
        <v>#VALUE!</v>
      </c>
      <c r="DY20" s="217" t="e">
        <f t="shared" si="155"/>
        <v>#VALUE!</v>
      </c>
      <c r="DZ20" s="217" t="e">
        <f t="shared" si="156"/>
        <v>#VALUE!</v>
      </c>
      <c r="EA20" s="218" t="e">
        <f t="shared" si="54"/>
        <v>#VALUE!</v>
      </c>
      <c r="EB20" s="219" t="e">
        <f t="shared" si="157"/>
        <v>#VALUE!</v>
      </c>
      <c r="EC20" s="219" t="e">
        <f t="shared" si="158"/>
        <v>#VALUE!</v>
      </c>
      <c r="ED20" s="220" t="e">
        <f t="shared" si="55"/>
        <v>#VALUE!</v>
      </c>
      <c r="EF20" s="225" t="e">
        <f t="shared" si="159"/>
        <v>#VALUE!</v>
      </c>
      <c r="EG20" s="217" t="e">
        <f t="shared" si="160"/>
        <v>#VALUE!</v>
      </c>
      <c r="EH20" s="218" t="e">
        <f t="shared" si="56"/>
        <v>#VALUE!</v>
      </c>
      <c r="EI20" s="219" t="e">
        <f t="shared" si="161"/>
        <v>#VALUE!</v>
      </c>
      <c r="EJ20" s="219" t="e">
        <f t="shared" si="162"/>
        <v>#VALUE!</v>
      </c>
      <c r="EK20" s="220" t="e">
        <f t="shared" si="57"/>
        <v>#VALUE!</v>
      </c>
      <c r="EL20" s="217" t="e">
        <f t="shared" si="163"/>
        <v>#VALUE!</v>
      </c>
      <c r="EM20" s="217" t="e">
        <f t="shared" si="164"/>
        <v>#VALUE!</v>
      </c>
      <c r="EN20" s="218" t="e">
        <f t="shared" si="58"/>
        <v>#VALUE!</v>
      </c>
      <c r="EO20" s="219" t="e">
        <f t="shared" si="165"/>
        <v>#VALUE!</v>
      </c>
      <c r="EP20" s="219" t="e">
        <f t="shared" si="166"/>
        <v>#VALUE!</v>
      </c>
      <c r="EQ20" s="220" t="e">
        <f t="shared" si="59"/>
        <v>#VALUE!</v>
      </c>
      <c r="ER20" s="217" t="e">
        <f t="shared" si="167"/>
        <v>#VALUE!</v>
      </c>
      <c r="ES20" s="217" t="e">
        <f t="shared" si="168"/>
        <v>#VALUE!</v>
      </c>
      <c r="ET20" s="218" t="e">
        <f t="shared" si="60"/>
        <v>#VALUE!</v>
      </c>
      <c r="EU20" s="219" t="e">
        <f t="shared" si="169"/>
        <v>#VALUE!</v>
      </c>
      <c r="EV20" s="219" t="e">
        <f t="shared" si="170"/>
        <v>#VALUE!</v>
      </c>
      <c r="EW20" s="220" t="e">
        <f t="shared" si="61"/>
        <v>#VALUE!</v>
      </c>
      <c r="EX20" s="217" t="e">
        <f t="shared" si="171"/>
        <v>#VALUE!</v>
      </c>
      <c r="EY20" s="217" t="e">
        <f t="shared" si="172"/>
        <v>#VALUE!</v>
      </c>
      <c r="EZ20" s="218" t="e">
        <f t="shared" si="62"/>
        <v>#VALUE!</v>
      </c>
      <c r="FA20" s="219" t="e">
        <f t="shared" si="173"/>
        <v>#VALUE!</v>
      </c>
      <c r="FB20" s="219" t="e">
        <f t="shared" si="174"/>
        <v>#VALUE!</v>
      </c>
      <c r="FC20" s="220" t="e">
        <f t="shared" si="63"/>
        <v>#VALUE!</v>
      </c>
      <c r="FE20" s="225" t="e">
        <f t="shared" si="175"/>
        <v>#VALUE!</v>
      </c>
      <c r="FF20" s="217" t="e">
        <f t="shared" si="176"/>
        <v>#VALUE!</v>
      </c>
      <c r="FG20" s="218" t="e">
        <f t="shared" si="64"/>
        <v>#VALUE!</v>
      </c>
      <c r="FH20" s="219" t="e">
        <f t="shared" si="177"/>
        <v>#VALUE!</v>
      </c>
      <c r="FI20" s="219" t="e">
        <f t="shared" si="178"/>
        <v>#VALUE!</v>
      </c>
      <c r="FJ20" s="220" t="e">
        <f t="shared" si="65"/>
        <v>#VALUE!</v>
      </c>
      <c r="FK20" s="217" t="e">
        <f t="shared" si="179"/>
        <v>#VALUE!</v>
      </c>
      <c r="FL20" s="217" t="e">
        <f t="shared" si="180"/>
        <v>#VALUE!</v>
      </c>
      <c r="FM20" s="218" t="e">
        <f t="shared" si="66"/>
        <v>#VALUE!</v>
      </c>
      <c r="FN20" s="219" t="e">
        <f t="shared" si="181"/>
        <v>#VALUE!</v>
      </c>
      <c r="FO20" s="219" t="e">
        <f t="shared" si="182"/>
        <v>#VALUE!</v>
      </c>
      <c r="FP20" s="220" t="e">
        <f t="shared" si="67"/>
        <v>#VALUE!</v>
      </c>
      <c r="FQ20" s="217" t="e">
        <f t="shared" si="183"/>
        <v>#VALUE!</v>
      </c>
      <c r="FR20" s="217" t="e">
        <f t="shared" si="184"/>
        <v>#VALUE!</v>
      </c>
      <c r="FS20" s="218" t="e">
        <f t="shared" si="68"/>
        <v>#VALUE!</v>
      </c>
      <c r="FT20" s="219" t="e">
        <f t="shared" si="185"/>
        <v>#VALUE!</v>
      </c>
      <c r="FU20" s="219" t="e">
        <f t="shared" si="186"/>
        <v>#VALUE!</v>
      </c>
      <c r="FV20" s="220" t="e">
        <f t="shared" si="69"/>
        <v>#VALUE!</v>
      </c>
      <c r="FW20" s="217" t="e">
        <f t="shared" si="187"/>
        <v>#VALUE!</v>
      </c>
      <c r="FX20" s="217" t="e">
        <f t="shared" si="188"/>
        <v>#VALUE!</v>
      </c>
      <c r="FY20" s="218" t="e">
        <f t="shared" si="70"/>
        <v>#VALUE!</v>
      </c>
      <c r="FZ20" s="219" t="e">
        <f t="shared" si="189"/>
        <v>#VALUE!</v>
      </c>
      <c r="GA20" s="219" t="e">
        <f t="shared" si="190"/>
        <v>#VALUE!</v>
      </c>
      <c r="GB20" s="220" t="e">
        <f t="shared" si="71"/>
        <v>#VALUE!</v>
      </c>
      <c r="GD20" s="225" t="e">
        <f t="shared" si="191"/>
        <v>#VALUE!</v>
      </c>
      <c r="GE20" s="217" t="e">
        <f t="shared" si="192"/>
        <v>#VALUE!</v>
      </c>
      <c r="GF20" s="218" t="e">
        <f t="shared" si="72"/>
        <v>#VALUE!</v>
      </c>
      <c r="GG20" s="219" t="e">
        <f t="shared" si="193"/>
        <v>#VALUE!</v>
      </c>
      <c r="GH20" s="219" t="e">
        <f t="shared" si="194"/>
        <v>#VALUE!</v>
      </c>
      <c r="GI20" s="220" t="e">
        <f t="shared" si="73"/>
        <v>#VALUE!</v>
      </c>
      <c r="GJ20" s="217" t="e">
        <f t="shared" si="195"/>
        <v>#VALUE!</v>
      </c>
      <c r="GK20" s="217" t="e">
        <f t="shared" si="196"/>
        <v>#VALUE!</v>
      </c>
      <c r="GL20" s="218" t="e">
        <f t="shared" si="74"/>
        <v>#VALUE!</v>
      </c>
      <c r="GM20" s="219" t="e">
        <f t="shared" si="197"/>
        <v>#VALUE!</v>
      </c>
      <c r="GN20" s="219" t="e">
        <f t="shared" si="198"/>
        <v>#VALUE!</v>
      </c>
      <c r="GO20" s="220" t="e">
        <f t="shared" si="75"/>
        <v>#VALUE!</v>
      </c>
      <c r="GP20" s="217" t="e">
        <f t="shared" si="199"/>
        <v>#VALUE!</v>
      </c>
      <c r="GQ20" s="217" t="e">
        <f t="shared" si="200"/>
        <v>#VALUE!</v>
      </c>
      <c r="GR20" s="218" t="e">
        <f t="shared" si="76"/>
        <v>#VALUE!</v>
      </c>
      <c r="GS20" s="219" t="e">
        <f t="shared" si="201"/>
        <v>#VALUE!</v>
      </c>
      <c r="GT20" s="219" t="e">
        <f t="shared" si="202"/>
        <v>#VALUE!</v>
      </c>
      <c r="GU20" s="220" t="e">
        <f t="shared" si="77"/>
        <v>#VALUE!</v>
      </c>
      <c r="GV20" s="217" t="e">
        <f t="shared" si="203"/>
        <v>#VALUE!</v>
      </c>
      <c r="GW20" s="217" t="e">
        <f t="shared" si="204"/>
        <v>#VALUE!</v>
      </c>
      <c r="GX20" s="218" t="e">
        <f t="shared" si="78"/>
        <v>#VALUE!</v>
      </c>
      <c r="GY20" s="219" t="e">
        <f t="shared" si="205"/>
        <v>#VALUE!</v>
      </c>
      <c r="GZ20" s="219" t="e">
        <f t="shared" si="206"/>
        <v>#VALUE!</v>
      </c>
      <c r="HA20" s="220" t="e">
        <f t="shared" si="79"/>
        <v>#VALUE!</v>
      </c>
      <c r="HC20" s="225" t="e">
        <f t="shared" si="207"/>
        <v>#VALUE!</v>
      </c>
      <c r="HD20" s="217" t="e">
        <f t="shared" si="208"/>
        <v>#VALUE!</v>
      </c>
      <c r="HE20" s="218" t="e">
        <f t="shared" si="80"/>
        <v>#VALUE!</v>
      </c>
      <c r="HF20" s="219" t="e">
        <f t="shared" si="209"/>
        <v>#VALUE!</v>
      </c>
      <c r="HG20" s="219" t="e">
        <f t="shared" si="210"/>
        <v>#VALUE!</v>
      </c>
      <c r="HH20" s="220" t="e">
        <f t="shared" si="81"/>
        <v>#VALUE!</v>
      </c>
      <c r="HI20" s="217" t="e">
        <f t="shared" si="211"/>
        <v>#VALUE!</v>
      </c>
      <c r="HJ20" s="217" t="e">
        <f t="shared" si="212"/>
        <v>#VALUE!</v>
      </c>
      <c r="HK20" s="218" t="e">
        <f t="shared" si="82"/>
        <v>#VALUE!</v>
      </c>
      <c r="HL20" s="219" t="e">
        <f t="shared" si="213"/>
        <v>#VALUE!</v>
      </c>
      <c r="HM20" s="219" t="e">
        <f t="shared" si="214"/>
        <v>#VALUE!</v>
      </c>
      <c r="HN20" s="220" t="e">
        <f t="shared" si="83"/>
        <v>#VALUE!</v>
      </c>
      <c r="HO20" s="217" t="e">
        <f t="shared" si="215"/>
        <v>#VALUE!</v>
      </c>
      <c r="HP20" s="217" t="e">
        <f t="shared" si="216"/>
        <v>#VALUE!</v>
      </c>
      <c r="HQ20" s="218" t="e">
        <f t="shared" si="84"/>
        <v>#VALUE!</v>
      </c>
      <c r="HR20" s="219" t="e">
        <f t="shared" si="217"/>
        <v>#VALUE!</v>
      </c>
      <c r="HS20" s="219" t="e">
        <f t="shared" si="218"/>
        <v>#VALUE!</v>
      </c>
      <c r="HT20" s="220" t="e">
        <f t="shared" si="85"/>
        <v>#VALUE!</v>
      </c>
      <c r="HU20" s="217" t="e">
        <f t="shared" si="219"/>
        <v>#VALUE!</v>
      </c>
      <c r="HV20" s="217" t="e">
        <f t="shared" si="220"/>
        <v>#VALUE!</v>
      </c>
      <c r="HW20" s="218" t="e">
        <f t="shared" si="86"/>
        <v>#VALUE!</v>
      </c>
      <c r="HX20" s="219" t="e">
        <f t="shared" si="221"/>
        <v>#VALUE!</v>
      </c>
      <c r="HY20" s="219" t="e">
        <f t="shared" si="222"/>
        <v>#VALUE!</v>
      </c>
      <c r="HZ20" s="220" t="e">
        <f t="shared" si="87"/>
        <v>#VALUE!</v>
      </c>
      <c r="IB20" s="225" t="e">
        <f t="shared" si="223"/>
        <v>#VALUE!</v>
      </c>
      <c r="IC20" s="217" t="e">
        <f t="shared" si="224"/>
        <v>#VALUE!</v>
      </c>
      <c r="ID20" s="218" t="e">
        <f t="shared" si="88"/>
        <v>#VALUE!</v>
      </c>
      <c r="IE20" s="219" t="e">
        <f t="shared" si="225"/>
        <v>#VALUE!</v>
      </c>
      <c r="IF20" s="219" t="e">
        <f t="shared" si="226"/>
        <v>#VALUE!</v>
      </c>
      <c r="IG20" s="220" t="e">
        <f t="shared" si="89"/>
        <v>#VALUE!</v>
      </c>
      <c r="IH20" s="217" t="e">
        <f t="shared" si="227"/>
        <v>#VALUE!</v>
      </c>
      <c r="II20" s="217" t="e">
        <f t="shared" si="228"/>
        <v>#VALUE!</v>
      </c>
      <c r="IJ20" s="218" t="e">
        <f t="shared" si="90"/>
        <v>#VALUE!</v>
      </c>
      <c r="IK20" s="219" t="e">
        <f t="shared" si="229"/>
        <v>#VALUE!</v>
      </c>
      <c r="IL20" s="219" t="e">
        <f t="shared" si="230"/>
        <v>#VALUE!</v>
      </c>
      <c r="IM20" s="220" t="e">
        <f t="shared" si="91"/>
        <v>#VALUE!</v>
      </c>
      <c r="IN20" s="217" t="e">
        <f t="shared" si="231"/>
        <v>#VALUE!</v>
      </c>
      <c r="IO20" s="217" t="e">
        <f t="shared" si="232"/>
        <v>#VALUE!</v>
      </c>
      <c r="IP20" s="218" t="e">
        <f t="shared" si="92"/>
        <v>#VALUE!</v>
      </c>
      <c r="IQ20" s="219" t="e">
        <f t="shared" si="233"/>
        <v>#VALUE!</v>
      </c>
      <c r="IR20" s="219" t="e">
        <f t="shared" si="234"/>
        <v>#VALUE!</v>
      </c>
      <c r="IS20" s="220" t="e">
        <f t="shared" si="93"/>
        <v>#VALUE!</v>
      </c>
      <c r="IT20" s="217" t="e">
        <f t="shared" si="235"/>
        <v>#VALUE!</v>
      </c>
      <c r="IU20" s="217" t="e">
        <f t="shared" si="236"/>
        <v>#VALUE!</v>
      </c>
      <c r="IV20" s="218" t="e">
        <f t="shared" si="94"/>
        <v>#VALUE!</v>
      </c>
      <c r="IW20" s="219" t="e">
        <f t="shared" si="237"/>
        <v>#VALUE!</v>
      </c>
      <c r="IX20" s="219" t="e">
        <f t="shared" si="238"/>
        <v>#VALUE!</v>
      </c>
      <c r="IY20" s="220" t="e">
        <f t="shared" si="95"/>
        <v>#VALUE!</v>
      </c>
    </row>
    <row r="21" spans="1:259" ht="15.75" x14ac:dyDescent="0.25">
      <c r="A21" s="236" t="s">
        <v>175</v>
      </c>
      <c r="B21" s="237">
        <v>1</v>
      </c>
      <c r="C21" s="237">
        <v>2</v>
      </c>
      <c r="D21" s="237">
        <v>3</v>
      </c>
      <c r="E21" s="237">
        <v>4</v>
      </c>
      <c r="F21" s="237">
        <v>5</v>
      </c>
      <c r="G21" s="237">
        <v>6</v>
      </c>
      <c r="H21" s="237">
        <v>7</v>
      </c>
      <c r="I21" s="237">
        <v>8</v>
      </c>
      <c r="L21" s="211" t="e">
        <f t="shared" si="239"/>
        <v>#VALUE!</v>
      </c>
      <c r="M21" s="211" t="e">
        <f t="shared" si="96"/>
        <v>#VALUE!</v>
      </c>
      <c r="N21" s="211" t="e">
        <f t="shared" si="0"/>
        <v>#VALUE!</v>
      </c>
      <c r="O21" s="212" t="e">
        <f t="shared" si="1"/>
        <v>#VALUE!</v>
      </c>
      <c r="P21" s="213" t="e">
        <f t="shared" si="97"/>
        <v>#VALUE!</v>
      </c>
      <c r="Q21" s="213" t="e">
        <f t="shared" si="98"/>
        <v>#VALUE!</v>
      </c>
      <c r="R21" s="213" t="e">
        <f t="shared" si="2"/>
        <v>#VALUE!</v>
      </c>
      <c r="S21" s="214" t="e">
        <f t="shared" si="3"/>
        <v>#VALUE!</v>
      </c>
      <c r="T21" s="211" t="e">
        <f t="shared" si="99"/>
        <v>#VALUE!</v>
      </c>
      <c r="U21" s="211" t="e">
        <f t="shared" si="100"/>
        <v>#VALUE!</v>
      </c>
      <c r="V21" s="211" t="e">
        <f t="shared" si="4"/>
        <v>#VALUE!</v>
      </c>
      <c r="W21" s="212" t="e">
        <f t="shared" si="5"/>
        <v>#VALUE!</v>
      </c>
      <c r="X21" s="213" t="e">
        <f t="shared" si="101"/>
        <v>#VALUE!</v>
      </c>
      <c r="Y21" s="213" t="e">
        <f t="shared" si="102"/>
        <v>#VALUE!</v>
      </c>
      <c r="Z21" s="213" t="e">
        <f t="shared" si="6"/>
        <v>#VALUE!</v>
      </c>
      <c r="AA21" s="214" t="e">
        <f t="shared" si="7"/>
        <v>#VALUE!</v>
      </c>
      <c r="AB21" s="211" t="e">
        <f t="shared" si="103"/>
        <v>#VALUE!</v>
      </c>
      <c r="AC21" s="211" t="e">
        <f t="shared" si="104"/>
        <v>#VALUE!</v>
      </c>
      <c r="AD21" s="211" t="e">
        <f t="shared" si="8"/>
        <v>#VALUE!</v>
      </c>
      <c r="AE21" s="212" t="e">
        <f t="shared" si="9"/>
        <v>#VALUE!</v>
      </c>
      <c r="AF21" s="213" t="e">
        <f t="shared" si="105"/>
        <v>#VALUE!</v>
      </c>
      <c r="AG21" s="213" t="e">
        <f t="shared" si="106"/>
        <v>#VALUE!</v>
      </c>
      <c r="AH21" s="213" t="e">
        <f t="shared" si="10"/>
        <v>#VALUE!</v>
      </c>
      <c r="AI21" s="214" t="e">
        <f t="shared" si="11"/>
        <v>#VALUE!</v>
      </c>
      <c r="AJ21" s="215" t="e">
        <f t="shared" si="107"/>
        <v>#VALUE!</v>
      </c>
      <c r="AK21" s="215" t="e">
        <f t="shared" si="108"/>
        <v>#VALUE!</v>
      </c>
      <c r="AL21" s="215" t="e">
        <f t="shared" si="12"/>
        <v>#VALUE!</v>
      </c>
      <c r="AM21" s="216" t="e">
        <f t="shared" si="13"/>
        <v>#VALUE!</v>
      </c>
      <c r="AN21" s="213" t="e">
        <f t="shared" si="109"/>
        <v>#VALUE!</v>
      </c>
      <c r="AO21" s="213" t="e">
        <f t="shared" si="110"/>
        <v>#VALUE!</v>
      </c>
      <c r="AP21" s="213" t="e">
        <f t="shared" si="14"/>
        <v>#VALUE!</v>
      </c>
      <c r="AQ21" s="214" t="e">
        <f t="shared" si="15"/>
        <v>#VALUE!</v>
      </c>
      <c r="AS21" s="211" t="e">
        <f t="shared" si="111"/>
        <v>#VALUE!</v>
      </c>
      <c r="AT21" s="211" t="e">
        <f t="shared" si="112"/>
        <v>#VALUE!</v>
      </c>
      <c r="AU21" s="211" t="e">
        <f t="shared" si="16"/>
        <v>#VALUE!</v>
      </c>
      <c r="AV21" s="212" t="e">
        <f t="shared" si="17"/>
        <v>#VALUE!</v>
      </c>
      <c r="AW21" s="213" t="e">
        <f t="shared" si="113"/>
        <v>#VALUE!</v>
      </c>
      <c r="AX21" s="213" t="e">
        <f t="shared" si="114"/>
        <v>#VALUE!</v>
      </c>
      <c r="AY21" s="213" t="e">
        <f t="shared" si="18"/>
        <v>#VALUE!</v>
      </c>
      <c r="AZ21" s="214" t="e">
        <f t="shared" si="19"/>
        <v>#VALUE!</v>
      </c>
      <c r="BA21" s="211" t="e">
        <f t="shared" si="115"/>
        <v>#VALUE!</v>
      </c>
      <c r="BB21" s="211" t="e">
        <f t="shared" si="116"/>
        <v>#VALUE!</v>
      </c>
      <c r="BC21" s="211" t="e">
        <f t="shared" si="20"/>
        <v>#VALUE!</v>
      </c>
      <c r="BD21" s="212" t="e">
        <f t="shared" si="21"/>
        <v>#VALUE!</v>
      </c>
      <c r="BE21" s="213" t="e">
        <f t="shared" si="117"/>
        <v>#VALUE!</v>
      </c>
      <c r="BF21" s="213" t="e">
        <f t="shared" si="118"/>
        <v>#VALUE!</v>
      </c>
      <c r="BG21" s="213" t="e">
        <f t="shared" si="22"/>
        <v>#VALUE!</v>
      </c>
      <c r="BH21" s="214" t="e">
        <f t="shared" si="242"/>
        <v>#VALUE!</v>
      </c>
      <c r="BI21" s="211" t="e">
        <f t="shared" si="119"/>
        <v>#VALUE!</v>
      </c>
      <c r="BJ21" s="211" t="e">
        <f t="shared" si="120"/>
        <v>#VALUE!</v>
      </c>
      <c r="BK21" s="211" t="e">
        <f t="shared" si="24"/>
        <v>#VALUE!</v>
      </c>
      <c r="BL21" s="212" t="e">
        <f t="shared" si="25"/>
        <v>#VALUE!</v>
      </c>
      <c r="BM21" s="213" t="e">
        <f t="shared" si="121"/>
        <v>#VALUE!</v>
      </c>
      <c r="BN21" s="213" t="e">
        <f t="shared" si="122"/>
        <v>#VALUE!</v>
      </c>
      <c r="BO21" s="213" t="e">
        <f t="shared" si="26"/>
        <v>#VALUE!</v>
      </c>
      <c r="BP21" s="214" t="e">
        <f t="shared" si="27"/>
        <v>#VALUE!</v>
      </c>
      <c r="BQ21" s="211" t="e">
        <f t="shared" si="123"/>
        <v>#VALUE!</v>
      </c>
      <c r="BR21" s="211" t="e">
        <f t="shared" si="124"/>
        <v>#VALUE!</v>
      </c>
      <c r="BS21" s="211" t="e">
        <f t="shared" si="28"/>
        <v>#VALUE!</v>
      </c>
      <c r="BT21" s="212" t="e">
        <f t="shared" si="29"/>
        <v>#VALUE!</v>
      </c>
      <c r="BU21" s="213" t="e">
        <f t="shared" si="125"/>
        <v>#VALUE!</v>
      </c>
      <c r="BV21" s="213" t="e">
        <f t="shared" si="126"/>
        <v>#VALUE!</v>
      </c>
      <c r="BW21" s="213" t="e">
        <f t="shared" si="30"/>
        <v>#VALUE!</v>
      </c>
      <c r="BX21" s="214" t="e">
        <f t="shared" si="31"/>
        <v>#VALUE!</v>
      </c>
      <c r="BZ21" s="211" t="e">
        <f t="shared" si="127"/>
        <v>#VALUE!</v>
      </c>
      <c r="CA21" s="211" t="e">
        <f t="shared" si="128"/>
        <v>#VALUE!</v>
      </c>
      <c r="CB21" s="211" t="e">
        <f t="shared" si="32"/>
        <v>#VALUE!</v>
      </c>
      <c r="CC21" s="212" t="e">
        <f t="shared" si="33"/>
        <v>#VALUE!</v>
      </c>
      <c r="CD21" s="213" t="e">
        <f t="shared" si="129"/>
        <v>#VALUE!</v>
      </c>
      <c r="CE21" s="213" t="e">
        <f t="shared" si="130"/>
        <v>#VALUE!</v>
      </c>
      <c r="CF21" s="213" t="e">
        <f t="shared" si="34"/>
        <v>#VALUE!</v>
      </c>
      <c r="CG21" s="214" t="e">
        <f t="shared" si="35"/>
        <v>#VALUE!</v>
      </c>
      <c r="CH21" s="211" t="e">
        <f t="shared" si="131"/>
        <v>#VALUE!</v>
      </c>
      <c r="CI21" s="211" t="e">
        <f t="shared" si="132"/>
        <v>#VALUE!</v>
      </c>
      <c r="CJ21" s="211" t="e">
        <f t="shared" si="36"/>
        <v>#VALUE!</v>
      </c>
      <c r="CK21" s="212" t="e">
        <f t="shared" si="37"/>
        <v>#VALUE!</v>
      </c>
      <c r="CL21" s="213" t="e">
        <f t="shared" si="133"/>
        <v>#VALUE!</v>
      </c>
      <c r="CM21" s="213" t="e">
        <f t="shared" si="134"/>
        <v>#VALUE!</v>
      </c>
      <c r="CN21" s="213" t="e">
        <f t="shared" si="38"/>
        <v>#VALUE!</v>
      </c>
      <c r="CO21" s="214" t="e">
        <f t="shared" si="243"/>
        <v>#VALUE!</v>
      </c>
      <c r="CP21" s="211" t="e">
        <f t="shared" si="135"/>
        <v>#VALUE!</v>
      </c>
      <c r="CQ21" s="211" t="e">
        <f t="shared" si="136"/>
        <v>#VALUE!</v>
      </c>
      <c r="CR21" s="211" t="e">
        <f t="shared" si="40"/>
        <v>#VALUE!</v>
      </c>
      <c r="CS21" s="212" t="e">
        <f t="shared" si="41"/>
        <v>#VALUE!</v>
      </c>
      <c r="CT21" s="213" t="e">
        <f t="shared" si="137"/>
        <v>#VALUE!</v>
      </c>
      <c r="CU21" s="213" t="e">
        <f t="shared" si="138"/>
        <v>#VALUE!</v>
      </c>
      <c r="CV21" s="213" t="e">
        <f t="shared" si="42"/>
        <v>#VALUE!</v>
      </c>
      <c r="CW21" s="214" t="e">
        <f t="shared" si="43"/>
        <v>#VALUE!</v>
      </c>
      <c r="CX21" s="211" t="e">
        <f t="shared" si="139"/>
        <v>#VALUE!</v>
      </c>
      <c r="CY21" s="211" t="e">
        <f t="shared" si="140"/>
        <v>#VALUE!</v>
      </c>
      <c r="CZ21" s="211" t="e">
        <f t="shared" si="44"/>
        <v>#VALUE!</v>
      </c>
      <c r="DA21" s="212" t="e">
        <f t="shared" si="45"/>
        <v>#VALUE!</v>
      </c>
      <c r="DB21" s="213" t="e">
        <f t="shared" si="141"/>
        <v>#VALUE!</v>
      </c>
      <c r="DC21" s="213" t="e">
        <f t="shared" si="142"/>
        <v>#VALUE!</v>
      </c>
      <c r="DD21" s="213" t="e">
        <f t="shared" si="46"/>
        <v>#VALUE!</v>
      </c>
      <c r="DE21" s="214" t="e">
        <f t="shared" si="47"/>
        <v>#VALUE!</v>
      </c>
      <c r="DG21" s="225" t="e">
        <f t="shared" si="143"/>
        <v>#VALUE!</v>
      </c>
      <c r="DH21" s="217" t="e">
        <f t="shared" si="144"/>
        <v>#VALUE!</v>
      </c>
      <c r="DI21" s="218" t="e">
        <f t="shared" si="48"/>
        <v>#VALUE!</v>
      </c>
      <c r="DJ21" s="219" t="e">
        <f t="shared" si="145"/>
        <v>#VALUE!</v>
      </c>
      <c r="DK21" s="219" t="e">
        <f t="shared" si="146"/>
        <v>#VALUE!</v>
      </c>
      <c r="DL21" s="220" t="e">
        <f t="shared" si="49"/>
        <v>#VALUE!</v>
      </c>
      <c r="DM21" s="217" t="e">
        <f t="shared" si="147"/>
        <v>#VALUE!</v>
      </c>
      <c r="DN21" s="217" t="e">
        <f t="shared" si="148"/>
        <v>#VALUE!</v>
      </c>
      <c r="DO21" s="218" t="e">
        <f t="shared" si="50"/>
        <v>#VALUE!</v>
      </c>
      <c r="DP21" s="219" t="e">
        <f t="shared" si="149"/>
        <v>#VALUE!</v>
      </c>
      <c r="DQ21" s="219" t="e">
        <f t="shared" si="150"/>
        <v>#VALUE!</v>
      </c>
      <c r="DR21" s="220" t="e">
        <f t="shared" si="51"/>
        <v>#VALUE!</v>
      </c>
      <c r="DS21" s="217" t="e">
        <f t="shared" si="151"/>
        <v>#VALUE!</v>
      </c>
      <c r="DT21" s="217" t="e">
        <f t="shared" si="152"/>
        <v>#VALUE!</v>
      </c>
      <c r="DU21" s="218" t="e">
        <f t="shared" si="52"/>
        <v>#VALUE!</v>
      </c>
      <c r="DV21" s="219" t="e">
        <f t="shared" si="153"/>
        <v>#VALUE!</v>
      </c>
      <c r="DW21" s="219" t="e">
        <f t="shared" si="154"/>
        <v>#VALUE!</v>
      </c>
      <c r="DX21" s="220" t="e">
        <f t="shared" si="53"/>
        <v>#VALUE!</v>
      </c>
      <c r="DY21" s="217" t="e">
        <f t="shared" si="155"/>
        <v>#VALUE!</v>
      </c>
      <c r="DZ21" s="217" t="e">
        <f t="shared" si="156"/>
        <v>#VALUE!</v>
      </c>
      <c r="EA21" s="218" t="e">
        <f t="shared" si="54"/>
        <v>#VALUE!</v>
      </c>
      <c r="EB21" s="219" t="e">
        <f t="shared" si="157"/>
        <v>#VALUE!</v>
      </c>
      <c r="EC21" s="219" t="e">
        <f t="shared" si="158"/>
        <v>#VALUE!</v>
      </c>
      <c r="ED21" s="220" t="e">
        <f t="shared" si="55"/>
        <v>#VALUE!</v>
      </c>
      <c r="EF21" s="225" t="e">
        <f t="shared" si="159"/>
        <v>#VALUE!</v>
      </c>
      <c r="EG21" s="217" t="e">
        <f t="shared" si="160"/>
        <v>#VALUE!</v>
      </c>
      <c r="EH21" s="218" t="e">
        <f t="shared" si="56"/>
        <v>#VALUE!</v>
      </c>
      <c r="EI21" s="219" t="e">
        <f t="shared" si="161"/>
        <v>#VALUE!</v>
      </c>
      <c r="EJ21" s="219" t="e">
        <f t="shared" si="162"/>
        <v>#VALUE!</v>
      </c>
      <c r="EK21" s="220" t="e">
        <f t="shared" si="57"/>
        <v>#VALUE!</v>
      </c>
      <c r="EL21" s="217" t="e">
        <f t="shared" si="163"/>
        <v>#VALUE!</v>
      </c>
      <c r="EM21" s="217" t="e">
        <f t="shared" si="164"/>
        <v>#VALUE!</v>
      </c>
      <c r="EN21" s="218" t="e">
        <f t="shared" si="58"/>
        <v>#VALUE!</v>
      </c>
      <c r="EO21" s="219" t="e">
        <f t="shared" si="165"/>
        <v>#VALUE!</v>
      </c>
      <c r="EP21" s="219" t="e">
        <f t="shared" si="166"/>
        <v>#VALUE!</v>
      </c>
      <c r="EQ21" s="220" t="e">
        <f t="shared" si="59"/>
        <v>#VALUE!</v>
      </c>
      <c r="ER21" s="217" t="e">
        <f t="shared" si="167"/>
        <v>#VALUE!</v>
      </c>
      <c r="ES21" s="217" t="e">
        <f t="shared" si="168"/>
        <v>#VALUE!</v>
      </c>
      <c r="ET21" s="218" t="e">
        <f t="shared" si="60"/>
        <v>#VALUE!</v>
      </c>
      <c r="EU21" s="219" t="e">
        <f t="shared" si="169"/>
        <v>#VALUE!</v>
      </c>
      <c r="EV21" s="219" t="e">
        <f t="shared" si="170"/>
        <v>#VALUE!</v>
      </c>
      <c r="EW21" s="220" t="e">
        <f t="shared" si="61"/>
        <v>#VALUE!</v>
      </c>
      <c r="EX21" s="217" t="e">
        <f t="shared" si="171"/>
        <v>#VALUE!</v>
      </c>
      <c r="EY21" s="217" t="e">
        <f t="shared" si="172"/>
        <v>#VALUE!</v>
      </c>
      <c r="EZ21" s="218" t="e">
        <f t="shared" si="62"/>
        <v>#VALUE!</v>
      </c>
      <c r="FA21" s="219" t="e">
        <f t="shared" si="173"/>
        <v>#VALUE!</v>
      </c>
      <c r="FB21" s="219" t="e">
        <f t="shared" si="174"/>
        <v>#VALUE!</v>
      </c>
      <c r="FC21" s="220" t="e">
        <f t="shared" si="63"/>
        <v>#VALUE!</v>
      </c>
      <c r="FE21" s="225" t="e">
        <f t="shared" si="175"/>
        <v>#VALUE!</v>
      </c>
      <c r="FF21" s="217" t="e">
        <f t="shared" si="176"/>
        <v>#VALUE!</v>
      </c>
      <c r="FG21" s="218" t="e">
        <f t="shared" si="64"/>
        <v>#VALUE!</v>
      </c>
      <c r="FH21" s="219" t="e">
        <f t="shared" si="177"/>
        <v>#VALUE!</v>
      </c>
      <c r="FI21" s="219" t="e">
        <f t="shared" si="178"/>
        <v>#VALUE!</v>
      </c>
      <c r="FJ21" s="220" t="e">
        <f t="shared" si="65"/>
        <v>#VALUE!</v>
      </c>
      <c r="FK21" s="217" t="e">
        <f t="shared" si="179"/>
        <v>#VALUE!</v>
      </c>
      <c r="FL21" s="217" t="e">
        <f t="shared" si="180"/>
        <v>#VALUE!</v>
      </c>
      <c r="FM21" s="218" t="e">
        <f t="shared" si="66"/>
        <v>#VALUE!</v>
      </c>
      <c r="FN21" s="219" t="e">
        <f t="shared" si="181"/>
        <v>#VALUE!</v>
      </c>
      <c r="FO21" s="219" t="e">
        <f t="shared" si="182"/>
        <v>#VALUE!</v>
      </c>
      <c r="FP21" s="220" t="e">
        <f t="shared" si="67"/>
        <v>#VALUE!</v>
      </c>
      <c r="FQ21" s="217" t="e">
        <f t="shared" si="183"/>
        <v>#VALUE!</v>
      </c>
      <c r="FR21" s="217" t="e">
        <f t="shared" si="184"/>
        <v>#VALUE!</v>
      </c>
      <c r="FS21" s="218" t="e">
        <f t="shared" si="68"/>
        <v>#VALUE!</v>
      </c>
      <c r="FT21" s="219" t="e">
        <f t="shared" si="185"/>
        <v>#VALUE!</v>
      </c>
      <c r="FU21" s="219" t="e">
        <f t="shared" si="186"/>
        <v>#VALUE!</v>
      </c>
      <c r="FV21" s="220" t="e">
        <f t="shared" si="69"/>
        <v>#VALUE!</v>
      </c>
      <c r="FW21" s="217" t="e">
        <f t="shared" si="187"/>
        <v>#VALUE!</v>
      </c>
      <c r="FX21" s="217" t="e">
        <f t="shared" si="188"/>
        <v>#VALUE!</v>
      </c>
      <c r="FY21" s="218" t="e">
        <f t="shared" si="70"/>
        <v>#VALUE!</v>
      </c>
      <c r="FZ21" s="219" t="e">
        <f t="shared" si="189"/>
        <v>#VALUE!</v>
      </c>
      <c r="GA21" s="219" t="e">
        <f t="shared" si="190"/>
        <v>#VALUE!</v>
      </c>
      <c r="GB21" s="220" t="e">
        <f t="shared" si="71"/>
        <v>#VALUE!</v>
      </c>
      <c r="GD21" s="225" t="e">
        <f t="shared" si="191"/>
        <v>#VALUE!</v>
      </c>
      <c r="GE21" s="217" t="e">
        <f t="shared" si="192"/>
        <v>#VALUE!</v>
      </c>
      <c r="GF21" s="218" t="e">
        <f t="shared" si="72"/>
        <v>#VALUE!</v>
      </c>
      <c r="GG21" s="219" t="e">
        <f t="shared" si="193"/>
        <v>#VALUE!</v>
      </c>
      <c r="GH21" s="219" t="e">
        <f t="shared" si="194"/>
        <v>#VALUE!</v>
      </c>
      <c r="GI21" s="220" t="e">
        <f t="shared" si="73"/>
        <v>#VALUE!</v>
      </c>
      <c r="GJ21" s="217" t="e">
        <f t="shared" si="195"/>
        <v>#VALUE!</v>
      </c>
      <c r="GK21" s="217" t="e">
        <f t="shared" si="196"/>
        <v>#VALUE!</v>
      </c>
      <c r="GL21" s="218" t="e">
        <f t="shared" si="74"/>
        <v>#VALUE!</v>
      </c>
      <c r="GM21" s="219" t="e">
        <f t="shared" si="197"/>
        <v>#VALUE!</v>
      </c>
      <c r="GN21" s="219" t="e">
        <f t="shared" si="198"/>
        <v>#VALUE!</v>
      </c>
      <c r="GO21" s="220" t="e">
        <f t="shared" si="75"/>
        <v>#VALUE!</v>
      </c>
      <c r="GP21" s="217" t="e">
        <f t="shared" si="199"/>
        <v>#VALUE!</v>
      </c>
      <c r="GQ21" s="217" t="e">
        <f t="shared" si="200"/>
        <v>#VALUE!</v>
      </c>
      <c r="GR21" s="218" t="e">
        <f t="shared" si="76"/>
        <v>#VALUE!</v>
      </c>
      <c r="GS21" s="219" t="e">
        <f t="shared" si="201"/>
        <v>#VALUE!</v>
      </c>
      <c r="GT21" s="219" t="e">
        <f t="shared" si="202"/>
        <v>#VALUE!</v>
      </c>
      <c r="GU21" s="220" t="e">
        <f t="shared" si="77"/>
        <v>#VALUE!</v>
      </c>
      <c r="GV21" s="217" t="e">
        <f t="shared" si="203"/>
        <v>#VALUE!</v>
      </c>
      <c r="GW21" s="217" t="e">
        <f t="shared" si="204"/>
        <v>#VALUE!</v>
      </c>
      <c r="GX21" s="218" t="e">
        <f t="shared" si="78"/>
        <v>#VALUE!</v>
      </c>
      <c r="GY21" s="219" t="e">
        <f t="shared" si="205"/>
        <v>#VALUE!</v>
      </c>
      <c r="GZ21" s="219" t="e">
        <f t="shared" si="206"/>
        <v>#VALUE!</v>
      </c>
      <c r="HA21" s="220" t="e">
        <f t="shared" si="79"/>
        <v>#VALUE!</v>
      </c>
      <c r="HC21" s="225" t="e">
        <f t="shared" si="207"/>
        <v>#VALUE!</v>
      </c>
      <c r="HD21" s="217" t="e">
        <f t="shared" si="208"/>
        <v>#VALUE!</v>
      </c>
      <c r="HE21" s="218" t="e">
        <f t="shared" si="80"/>
        <v>#VALUE!</v>
      </c>
      <c r="HF21" s="219" t="e">
        <f t="shared" si="209"/>
        <v>#VALUE!</v>
      </c>
      <c r="HG21" s="219" t="e">
        <f t="shared" si="210"/>
        <v>#VALUE!</v>
      </c>
      <c r="HH21" s="220" t="e">
        <f t="shared" si="81"/>
        <v>#VALUE!</v>
      </c>
      <c r="HI21" s="217" t="e">
        <f t="shared" si="211"/>
        <v>#VALUE!</v>
      </c>
      <c r="HJ21" s="217" t="e">
        <f t="shared" si="212"/>
        <v>#VALUE!</v>
      </c>
      <c r="HK21" s="218" t="e">
        <f t="shared" si="82"/>
        <v>#VALUE!</v>
      </c>
      <c r="HL21" s="219" t="e">
        <f t="shared" si="213"/>
        <v>#VALUE!</v>
      </c>
      <c r="HM21" s="219" t="e">
        <f t="shared" si="214"/>
        <v>#VALUE!</v>
      </c>
      <c r="HN21" s="220" t="e">
        <f t="shared" si="83"/>
        <v>#VALUE!</v>
      </c>
      <c r="HO21" s="217" t="e">
        <f t="shared" si="215"/>
        <v>#VALUE!</v>
      </c>
      <c r="HP21" s="217" t="e">
        <f t="shared" si="216"/>
        <v>#VALUE!</v>
      </c>
      <c r="HQ21" s="218" t="e">
        <f t="shared" si="84"/>
        <v>#VALUE!</v>
      </c>
      <c r="HR21" s="219" t="e">
        <f t="shared" si="217"/>
        <v>#VALUE!</v>
      </c>
      <c r="HS21" s="219" t="e">
        <f t="shared" si="218"/>
        <v>#VALUE!</v>
      </c>
      <c r="HT21" s="220" t="e">
        <f t="shared" si="85"/>
        <v>#VALUE!</v>
      </c>
      <c r="HU21" s="217" t="e">
        <f t="shared" si="219"/>
        <v>#VALUE!</v>
      </c>
      <c r="HV21" s="217" t="e">
        <f t="shared" si="220"/>
        <v>#VALUE!</v>
      </c>
      <c r="HW21" s="218" t="e">
        <f t="shared" si="86"/>
        <v>#VALUE!</v>
      </c>
      <c r="HX21" s="219" t="e">
        <f t="shared" si="221"/>
        <v>#VALUE!</v>
      </c>
      <c r="HY21" s="219" t="e">
        <f t="shared" si="222"/>
        <v>#VALUE!</v>
      </c>
      <c r="HZ21" s="220" t="e">
        <f t="shared" si="87"/>
        <v>#VALUE!</v>
      </c>
      <c r="IB21" s="225" t="e">
        <f t="shared" si="223"/>
        <v>#VALUE!</v>
      </c>
      <c r="IC21" s="217" t="e">
        <f t="shared" si="224"/>
        <v>#VALUE!</v>
      </c>
      <c r="ID21" s="218" t="e">
        <f t="shared" si="88"/>
        <v>#VALUE!</v>
      </c>
      <c r="IE21" s="219" t="e">
        <f t="shared" si="225"/>
        <v>#VALUE!</v>
      </c>
      <c r="IF21" s="219" t="e">
        <f t="shared" si="226"/>
        <v>#VALUE!</v>
      </c>
      <c r="IG21" s="220" t="e">
        <f t="shared" si="89"/>
        <v>#VALUE!</v>
      </c>
      <c r="IH21" s="217" t="e">
        <f t="shared" si="227"/>
        <v>#VALUE!</v>
      </c>
      <c r="II21" s="217" t="e">
        <f t="shared" si="228"/>
        <v>#VALUE!</v>
      </c>
      <c r="IJ21" s="218" t="e">
        <f t="shared" si="90"/>
        <v>#VALUE!</v>
      </c>
      <c r="IK21" s="219" t="e">
        <f t="shared" si="229"/>
        <v>#VALUE!</v>
      </c>
      <c r="IL21" s="219" t="e">
        <f t="shared" si="230"/>
        <v>#VALUE!</v>
      </c>
      <c r="IM21" s="220" t="e">
        <f t="shared" si="91"/>
        <v>#VALUE!</v>
      </c>
      <c r="IN21" s="217" t="e">
        <f t="shared" si="231"/>
        <v>#VALUE!</v>
      </c>
      <c r="IO21" s="217" t="e">
        <f t="shared" si="232"/>
        <v>#VALUE!</v>
      </c>
      <c r="IP21" s="218" t="e">
        <f t="shared" si="92"/>
        <v>#VALUE!</v>
      </c>
      <c r="IQ21" s="219" t="e">
        <f t="shared" si="233"/>
        <v>#VALUE!</v>
      </c>
      <c r="IR21" s="219" t="e">
        <f t="shared" si="234"/>
        <v>#VALUE!</v>
      </c>
      <c r="IS21" s="220" t="e">
        <f t="shared" si="93"/>
        <v>#VALUE!</v>
      </c>
      <c r="IT21" s="217" t="e">
        <f t="shared" si="235"/>
        <v>#VALUE!</v>
      </c>
      <c r="IU21" s="217" t="e">
        <f t="shared" si="236"/>
        <v>#VALUE!</v>
      </c>
      <c r="IV21" s="218" t="e">
        <f t="shared" si="94"/>
        <v>#VALUE!</v>
      </c>
      <c r="IW21" s="219" t="e">
        <f t="shared" si="237"/>
        <v>#VALUE!</v>
      </c>
      <c r="IX21" s="219" t="e">
        <f t="shared" si="238"/>
        <v>#VALUE!</v>
      </c>
      <c r="IY21" s="220" t="e">
        <f t="shared" si="95"/>
        <v>#VALUE!</v>
      </c>
    </row>
    <row r="22" spans="1:259" ht="15.75" x14ac:dyDescent="0.25">
      <c r="A22" s="237">
        <v>1</v>
      </c>
      <c r="B22" s="231" t="str">
        <f>IFERROR(AVERAGEIF(DI4:DI52,"&gt;0"),"")</f>
        <v/>
      </c>
      <c r="C22" s="231" t="str">
        <f>IFERROR(AVERAGEIF(DL4:DL52,"&gt;0"),"")</f>
        <v/>
      </c>
      <c r="D22" s="231" t="str">
        <f>IFERROR(AVERAGEIF(DO4:DO52,"&gt;0"),"")</f>
        <v/>
      </c>
      <c r="E22" s="231" t="str">
        <f>IFERROR(AVERAGEIF(DR4:DR52,"&gt;0"),"")</f>
        <v/>
      </c>
      <c r="F22" s="231" t="str">
        <f>IFERROR(AVERAGEIF(DU4:DU52,"&gt;0"),"")</f>
        <v/>
      </c>
      <c r="G22" s="231" t="str">
        <f>IFERROR(AVERAGEIF(DX4:DX52,"&gt;0"),"")</f>
        <v/>
      </c>
      <c r="H22" s="231" t="str">
        <f>IFERROR(AVERAGEIF(EA4:EA52,"&gt;0"),"")</f>
        <v/>
      </c>
      <c r="I22" s="231" t="str">
        <f>IFERROR(AVERAGEIF(ED4:ED52,"&gt;0"),"")</f>
        <v/>
      </c>
      <c r="L22" s="211" t="e">
        <f t="shared" si="239"/>
        <v>#VALUE!</v>
      </c>
      <c r="M22" s="211" t="e">
        <f t="shared" si="96"/>
        <v>#VALUE!</v>
      </c>
      <c r="N22" s="211" t="e">
        <f t="shared" si="0"/>
        <v>#VALUE!</v>
      </c>
      <c r="O22" s="212" t="e">
        <f t="shared" si="1"/>
        <v>#VALUE!</v>
      </c>
      <c r="P22" s="213" t="e">
        <f t="shared" si="97"/>
        <v>#VALUE!</v>
      </c>
      <c r="Q22" s="213" t="e">
        <f t="shared" si="98"/>
        <v>#VALUE!</v>
      </c>
      <c r="R22" s="213" t="e">
        <f t="shared" si="2"/>
        <v>#VALUE!</v>
      </c>
      <c r="S22" s="214" t="e">
        <f t="shared" si="3"/>
        <v>#VALUE!</v>
      </c>
      <c r="T22" s="211" t="e">
        <f t="shared" si="99"/>
        <v>#VALUE!</v>
      </c>
      <c r="U22" s="211" t="e">
        <f t="shared" si="100"/>
        <v>#VALUE!</v>
      </c>
      <c r="V22" s="211" t="e">
        <f t="shared" si="4"/>
        <v>#VALUE!</v>
      </c>
      <c r="W22" s="212" t="e">
        <f t="shared" si="5"/>
        <v>#VALUE!</v>
      </c>
      <c r="X22" s="213" t="e">
        <f t="shared" si="101"/>
        <v>#VALUE!</v>
      </c>
      <c r="Y22" s="213" t="e">
        <f t="shared" si="102"/>
        <v>#VALUE!</v>
      </c>
      <c r="Z22" s="213" t="e">
        <f t="shared" si="6"/>
        <v>#VALUE!</v>
      </c>
      <c r="AA22" s="214" t="e">
        <f t="shared" si="7"/>
        <v>#VALUE!</v>
      </c>
      <c r="AB22" s="211" t="e">
        <f t="shared" si="103"/>
        <v>#VALUE!</v>
      </c>
      <c r="AC22" s="211" t="e">
        <f t="shared" si="104"/>
        <v>#VALUE!</v>
      </c>
      <c r="AD22" s="211" t="e">
        <f t="shared" si="8"/>
        <v>#VALUE!</v>
      </c>
      <c r="AE22" s="212" t="e">
        <f t="shared" si="9"/>
        <v>#VALUE!</v>
      </c>
      <c r="AF22" s="213" t="e">
        <f t="shared" si="105"/>
        <v>#VALUE!</v>
      </c>
      <c r="AG22" s="213" t="e">
        <f t="shared" si="106"/>
        <v>#VALUE!</v>
      </c>
      <c r="AH22" s="213" t="e">
        <f t="shared" si="10"/>
        <v>#VALUE!</v>
      </c>
      <c r="AI22" s="214" t="e">
        <f t="shared" si="11"/>
        <v>#VALUE!</v>
      </c>
      <c r="AJ22" s="215" t="e">
        <f t="shared" si="107"/>
        <v>#VALUE!</v>
      </c>
      <c r="AK22" s="215" t="e">
        <f t="shared" si="108"/>
        <v>#VALUE!</v>
      </c>
      <c r="AL22" s="215" t="e">
        <f t="shared" si="12"/>
        <v>#VALUE!</v>
      </c>
      <c r="AM22" s="216" t="e">
        <f t="shared" si="13"/>
        <v>#VALUE!</v>
      </c>
      <c r="AN22" s="213" t="e">
        <f t="shared" si="109"/>
        <v>#VALUE!</v>
      </c>
      <c r="AO22" s="213" t="e">
        <f t="shared" si="110"/>
        <v>#VALUE!</v>
      </c>
      <c r="AP22" s="213" t="e">
        <f t="shared" si="14"/>
        <v>#VALUE!</v>
      </c>
      <c r="AQ22" s="214" t="e">
        <f t="shared" si="15"/>
        <v>#VALUE!</v>
      </c>
      <c r="AS22" s="211" t="e">
        <f t="shared" si="111"/>
        <v>#VALUE!</v>
      </c>
      <c r="AT22" s="211" t="e">
        <f t="shared" si="112"/>
        <v>#VALUE!</v>
      </c>
      <c r="AU22" s="211" t="e">
        <f t="shared" si="16"/>
        <v>#VALUE!</v>
      </c>
      <c r="AV22" s="212" t="e">
        <f t="shared" si="17"/>
        <v>#VALUE!</v>
      </c>
      <c r="AW22" s="213" t="e">
        <f t="shared" si="113"/>
        <v>#VALUE!</v>
      </c>
      <c r="AX22" s="213" t="e">
        <f t="shared" si="114"/>
        <v>#VALUE!</v>
      </c>
      <c r="AY22" s="213" t="e">
        <f t="shared" si="18"/>
        <v>#VALUE!</v>
      </c>
      <c r="AZ22" s="214" t="e">
        <f t="shared" si="19"/>
        <v>#VALUE!</v>
      </c>
      <c r="BA22" s="211" t="e">
        <f t="shared" si="115"/>
        <v>#VALUE!</v>
      </c>
      <c r="BB22" s="211" t="e">
        <f t="shared" si="116"/>
        <v>#VALUE!</v>
      </c>
      <c r="BC22" s="211" t="e">
        <f t="shared" si="20"/>
        <v>#VALUE!</v>
      </c>
      <c r="BD22" s="212" t="e">
        <f t="shared" si="21"/>
        <v>#VALUE!</v>
      </c>
      <c r="BE22" s="213" t="e">
        <f t="shared" si="117"/>
        <v>#VALUE!</v>
      </c>
      <c r="BF22" s="213" t="e">
        <f t="shared" si="118"/>
        <v>#VALUE!</v>
      </c>
      <c r="BG22" s="213" t="e">
        <f t="shared" si="22"/>
        <v>#VALUE!</v>
      </c>
      <c r="BH22" s="214" t="e">
        <f t="shared" si="242"/>
        <v>#VALUE!</v>
      </c>
      <c r="BI22" s="211" t="e">
        <f t="shared" si="119"/>
        <v>#VALUE!</v>
      </c>
      <c r="BJ22" s="211" t="e">
        <f t="shared" si="120"/>
        <v>#VALUE!</v>
      </c>
      <c r="BK22" s="211" t="e">
        <f t="shared" si="24"/>
        <v>#VALUE!</v>
      </c>
      <c r="BL22" s="212" t="e">
        <f t="shared" si="25"/>
        <v>#VALUE!</v>
      </c>
      <c r="BM22" s="213" t="e">
        <f t="shared" si="121"/>
        <v>#VALUE!</v>
      </c>
      <c r="BN22" s="213" t="e">
        <f t="shared" si="122"/>
        <v>#VALUE!</v>
      </c>
      <c r="BO22" s="213" t="e">
        <f t="shared" si="26"/>
        <v>#VALUE!</v>
      </c>
      <c r="BP22" s="214" t="e">
        <f t="shared" si="27"/>
        <v>#VALUE!</v>
      </c>
      <c r="BQ22" s="211" t="e">
        <f t="shared" si="123"/>
        <v>#VALUE!</v>
      </c>
      <c r="BR22" s="211" t="e">
        <f t="shared" si="124"/>
        <v>#VALUE!</v>
      </c>
      <c r="BS22" s="211" t="e">
        <f t="shared" si="28"/>
        <v>#VALUE!</v>
      </c>
      <c r="BT22" s="212" t="e">
        <f t="shared" si="29"/>
        <v>#VALUE!</v>
      </c>
      <c r="BU22" s="213" t="e">
        <f t="shared" si="125"/>
        <v>#VALUE!</v>
      </c>
      <c r="BV22" s="213" t="e">
        <f t="shared" si="126"/>
        <v>#VALUE!</v>
      </c>
      <c r="BW22" s="213" t="e">
        <f t="shared" si="30"/>
        <v>#VALUE!</v>
      </c>
      <c r="BX22" s="214" t="e">
        <f t="shared" si="31"/>
        <v>#VALUE!</v>
      </c>
      <c r="BZ22" s="211" t="e">
        <f t="shared" si="127"/>
        <v>#VALUE!</v>
      </c>
      <c r="CA22" s="211" t="e">
        <f t="shared" si="128"/>
        <v>#VALUE!</v>
      </c>
      <c r="CB22" s="211" t="e">
        <f t="shared" si="32"/>
        <v>#VALUE!</v>
      </c>
      <c r="CC22" s="212" t="e">
        <f t="shared" si="33"/>
        <v>#VALUE!</v>
      </c>
      <c r="CD22" s="213" t="e">
        <f t="shared" si="129"/>
        <v>#VALUE!</v>
      </c>
      <c r="CE22" s="213" t="e">
        <f t="shared" si="130"/>
        <v>#VALUE!</v>
      </c>
      <c r="CF22" s="213" t="e">
        <f t="shared" si="34"/>
        <v>#VALUE!</v>
      </c>
      <c r="CG22" s="214" t="e">
        <f t="shared" si="35"/>
        <v>#VALUE!</v>
      </c>
      <c r="CH22" s="211" t="e">
        <f t="shared" si="131"/>
        <v>#VALUE!</v>
      </c>
      <c r="CI22" s="211" t="e">
        <f t="shared" si="132"/>
        <v>#VALUE!</v>
      </c>
      <c r="CJ22" s="211" t="e">
        <f t="shared" si="36"/>
        <v>#VALUE!</v>
      </c>
      <c r="CK22" s="212" t="e">
        <f t="shared" si="37"/>
        <v>#VALUE!</v>
      </c>
      <c r="CL22" s="213" t="e">
        <f t="shared" si="133"/>
        <v>#VALUE!</v>
      </c>
      <c r="CM22" s="213" t="e">
        <f t="shared" si="134"/>
        <v>#VALUE!</v>
      </c>
      <c r="CN22" s="213" t="e">
        <f t="shared" si="38"/>
        <v>#VALUE!</v>
      </c>
      <c r="CO22" s="214" t="e">
        <f t="shared" si="243"/>
        <v>#VALUE!</v>
      </c>
      <c r="CP22" s="211" t="e">
        <f t="shared" si="135"/>
        <v>#VALUE!</v>
      </c>
      <c r="CQ22" s="211" t="e">
        <f t="shared" si="136"/>
        <v>#VALUE!</v>
      </c>
      <c r="CR22" s="211" t="e">
        <f t="shared" si="40"/>
        <v>#VALUE!</v>
      </c>
      <c r="CS22" s="212" t="e">
        <f t="shared" si="41"/>
        <v>#VALUE!</v>
      </c>
      <c r="CT22" s="213" t="e">
        <f t="shared" si="137"/>
        <v>#VALUE!</v>
      </c>
      <c r="CU22" s="213" t="e">
        <f t="shared" si="138"/>
        <v>#VALUE!</v>
      </c>
      <c r="CV22" s="213" t="e">
        <f t="shared" si="42"/>
        <v>#VALUE!</v>
      </c>
      <c r="CW22" s="214" t="e">
        <f t="shared" si="43"/>
        <v>#VALUE!</v>
      </c>
      <c r="CX22" s="211" t="e">
        <f t="shared" si="139"/>
        <v>#VALUE!</v>
      </c>
      <c r="CY22" s="211" t="e">
        <f t="shared" si="140"/>
        <v>#VALUE!</v>
      </c>
      <c r="CZ22" s="211" t="e">
        <f t="shared" si="44"/>
        <v>#VALUE!</v>
      </c>
      <c r="DA22" s="212" t="e">
        <f t="shared" si="45"/>
        <v>#VALUE!</v>
      </c>
      <c r="DB22" s="213" t="e">
        <f t="shared" si="141"/>
        <v>#VALUE!</v>
      </c>
      <c r="DC22" s="213" t="e">
        <f t="shared" si="142"/>
        <v>#VALUE!</v>
      </c>
      <c r="DD22" s="213" t="e">
        <f t="shared" si="46"/>
        <v>#VALUE!</v>
      </c>
      <c r="DE22" s="214" t="e">
        <f t="shared" si="47"/>
        <v>#VALUE!</v>
      </c>
      <c r="DG22" s="225" t="e">
        <f t="shared" si="143"/>
        <v>#VALUE!</v>
      </c>
      <c r="DH22" s="217" t="e">
        <f t="shared" si="144"/>
        <v>#VALUE!</v>
      </c>
      <c r="DI22" s="218" t="e">
        <f t="shared" si="48"/>
        <v>#VALUE!</v>
      </c>
      <c r="DJ22" s="219" t="e">
        <f t="shared" si="145"/>
        <v>#VALUE!</v>
      </c>
      <c r="DK22" s="219" t="e">
        <f t="shared" si="146"/>
        <v>#VALUE!</v>
      </c>
      <c r="DL22" s="220" t="e">
        <f t="shared" si="49"/>
        <v>#VALUE!</v>
      </c>
      <c r="DM22" s="217" t="e">
        <f t="shared" si="147"/>
        <v>#VALUE!</v>
      </c>
      <c r="DN22" s="217" t="e">
        <f t="shared" si="148"/>
        <v>#VALUE!</v>
      </c>
      <c r="DO22" s="218" t="e">
        <f t="shared" si="50"/>
        <v>#VALUE!</v>
      </c>
      <c r="DP22" s="219" t="e">
        <f t="shared" si="149"/>
        <v>#VALUE!</v>
      </c>
      <c r="DQ22" s="219" t="e">
        <f t="shared" si="150"/>
        <v>#VALUE!</v>
      </c>
      <c r="DR22" s="220" t="e">
        <f t="shared" si="51"/>
        <v>#VALUE!</v>
      </c>
      <c r="DS22" s="217" t="e">
        <f t="shared" si="151"/>
        <v>#VALUE!</v>
      </c>
      <c r="DT22" s="217" t="e">
        <f t="shared" si="152"/>
        <v>#VALUE!</v>
      </c>
      <c r="DU22" s="218" t="e">
        <f t="shared" si="52"/>
        <v>#VALUE!</v>
      </c>
      <c r="DV22" s="219" t="e">
        <f t="shared" si="153"/>
        <v>#VALUE!</v>
      </c>
      <c r="DW22" s="219" t="e">
        <f t="shared" si="154"/>
        <v>#VALUE!</v>
      </c>
      <c r="DX22" s="220" t="e">
        <f t="shared" si="53"/>
        <v>#VALUE!</v>
      </c>
      <c r="DY22" s="217" t="e">
        <f t="shared" si="155"/>
        <v>#VALUE!</v>
      </c>
      <c r="DZ22" s="217" t="e">
        <f t="shared" si="156"/>
        <v>#VALUE!</v>
      </c>
      <c r="EA22" s="218" t="e">
        <f t="shared" si="54"/>
        <v>#VALUE!</v>
      </c>
      <c r="EB22" s="219" t="e">
        <f t="shared" si="157"/>
        <v>#VALUE!</v>
      </c>
      <c r="EC22" s="219" t="e">
        <f t="shared" si="158"/>
        <v>#VALUE!</v>
      </c>
      <c r="ED22" s="220" t="e">
        <f t="shared" si="55"/>
        <v>#VALUE!</v>
      </c>
      <c r="EF22" s="225" t="e">
        <f t="shared" si="159"/>
        <v>#VALUE!</v>
      </c>
      <c r="EG22" s="217" t="e">
        <f t="shared" si="160"/>
        <v>#VALUE!</v>
      </c>
      <c r="EH22" s="218" t="e">
        <f t="shared" si="56"/>
        <v>#VALUE!</v>
      </c>
      <c r="EI22" s="219" t="e">
        <f t="shared" si="161"/>
        <v>#VALUE!</v>
      </c>
      <c r="EJ22" s="219" t="e">
        <f t="shared" si="162"/>
        <v>#VALUE!</v>
      </c>
      <c r="EK22" s="220" t="e">
        <f t="shared" si="57"/>
        <v>#VALUE!</v>
      </c>
      <c r="EL22" s="217" t="e">
        <f t="shared" si="163"/>
        <v>#VALUE!</v>
      </c>
      <c r="EM22" s="217" t="e">
        <f t="shared" si="164"/>
        <v>#VALUE!</v>
      </c>
      <c r="EN22" s="218" t="e">
        <f t="shared" si="58"/>
        <v>#VALUE!</v>
      </c>
      <c r="EO22" s="219" t="e">
        <f t="shared" si="165"/>
        <v>#VALUE!</v>
      </c>
      <c r="EP22" s="219" t="e">
        <f t="shared" si="166"/>
        <v>#VALUE!</v>
      </c>
      <c r="EQ22" s="220" t="e">
        <f t="shared" si="59"/>
        <v>#VALUE!</v>
      </c>
      <c r="ER22" s="217" t="e">
        <f t="shared" si="167"/>
        <v>#VALUE!</v>
      </c>
      <c r="ES22" s="217" t="e">
        <f t="shared" si="168"/>
        <v>#VALUE!</v>
      </c>
      <c r="ET22" s="218" t="e">
        <f t="shared" si="60"/>
        <v>#VALUE!</v>
      </c>
      <c r="EU22" s="219" t="e">
        <f t="shared" si="169"/>
        <v>#VALUE!</v>
      </c>
      <c r="EV22" s="219" t="e">
        <f t="shared" si="170"/>
        <v>#VALUE!</v>
      </c>
      <c r="EW22" s="220" t="e">
        <f t="shared" si="61"/>
        <v>#VALUE!</v>
      </c>
      <c r="EX22" s="217" t="e">
        <f t="shared" si="171"/>
        <v>#VALUE!</v>
      </c>
      <c r="EY22" s="217" t="e">
        <f t="shared" si="172"/>
        <v>#VALUE!</v>
      </c>
      <c r="EZ22" s="218" t="e">
        <f t="shared" si="62"/>
        <v>#VALUE!</v>
      </c>
      <c r="FA22" s="219" t="e">
        <f t="shared" si="173"/>
        <v>#VALUE!</v>
      </c>
      <c r="FB22" s="219" t="e">
        <f t="shared" si="174"/>
        <v>#VALUE!</v>
      </c>
      <c r="FC22" s="220" t="e">
        <f t="shared" si="63"/>
        <v>#VALUE!</v>
      </c>
      <c r="FE22" s="225" t="e">
        <f t="shared" si="175"/>
        <v>#VALUE!</v>
      </c>
      <c r="FF22" s="217" t="e">
        <f t="shared" si="176"/>
        <v>#VALUE!</v>
      </c>
      <c r="FG22" s="218" t="e">
        <f t="shared" si="64"/>
        <v>#VALUE!</v>
      </c>
      <c r="FH22" s="219" t="e">
        <f t="shared" si="177"/>
        <v>#VALUE!</v>
      </c>
      <c r="FI22" s="219" t="e">
        <f t="shared" si="178"/>
        <v>#VALUE!</v>
      </c>
      <c r="FJ22" s="220" t="e">
        <f t="shared" si="65"/>
        <v>#VALUE!</v>
      </c>
      <c r="FK22" s="217" t="e">
        <f t="shared" si="179"/>
        <v>#VALUE!</v>
      </c>
      <c r="FL22" s="217" t="e">
        <f t="shared" si="180"/>
        <v>#VALUE!</v>
      </c>
      <c r="FM22" s="218" t="e">
        <f t="shared" si="66"/>
        <v>#VALUE!</v>
      </c>
      <c r="FN22" s="219" t="e">
        <f t="shared" si="181"/>
        <v>#VALUE!</v>
      </c>
      <c r="FO22" s="219" t="e">
        <f t="shared" si="182"/>
        <v>#VALUE!</v>
      </c>
      <c r="FP22" s="220" t="e">
        <f t="shared" si="67"/>
        <v>#VALUE!</v>
      </c>
      <c r="FQ22" s="217" t="e">
        <f t="shared" si="183"/>
        <v>#VALUE!</v>
      </c>
      <c r="FR22" s="217" t="e">
        <f t="shared" si="184"/>
        <v>#VALUE!</v>
      </c>
      <c r="FS22" s="218" t="e">
        <f t="shared" si="68"/>
        <v>#VALUE!</v>
      </c>
      <c r="FT22" s="219" t="e">
        <f t="shared" si="185"/>
        <v>#VALUE!</v>
      </c>
      <c r="FU22" s="219" t="e">
        <f t="shared" si="186"/>
        <v>#VALUE!</v>
      </c>
      <c r="FV22" s="220" t="e">
        <f t="shared" si="69"/>
        <v>#VALUE!</v>
      </c>
      <c r="FW22" s="217" t="e">
        <f t="shared" si="187"/>
        <v>#VALUE!</v>
      </c>
      <c r="FX22" s="217" t="e">
        <f t="shared" si="188"/>
        <v>#VALUE!</v>
      </c>
      <c r="FY22" s="218" t="e">
        <f t="shared" si="70"/>
        <v>#VALUE!</v>
      </c>
      <c r="FZ22" s="219" t="e">
        <f t="shared" si="189"/>
        <v>#VALUE!</v>
      </c>
      <c r="GA22" s="219" t="e">
        <f t="shared" si="190"/>
        <v>#VALUE!</v>
      </c>
      <c r="GB22" s="220" t="e">
        <f t="shared" si="71"/>
        <v>#VALUE!</v>
      </c>
      <c r="GD22" s="225" t="e">
        <f t="shared" si="191"/>
        <v>#VALUE!</v>
      </c>
      <c r="GE22" s="217" t="e">
        <f t="shared" si="192"/>
        <v>#VALUE!</v>
      </c>
      <c r="GF22" s="218" t="e">
        <f t="shared" si="72"/>
        <v>#VALUE!</v>
      </c>
      <c r="GG22" s="219" t="e">
        <f t="shared" si="193"/>
        <v>#VALUE!</v>
      </c>
      <c r="GH22" s="219" t="e">
        <f t="shared" si="194"/>
        <v>#VALUE!</v>
      </c>
      <c r="GI22" s="220" t="e">
        <f t="shared" si="73"/>
        <v>#VALUE!</v>
      </c>
      <c r="GJ22" s="217" t="e">
        <f t="shared" si="195"/>
        <v>#VALUE!</v>
      </c>
      <c r="GK22" s="217" t="e">
        <f t="shared" si="196"/>
        <v>#VALUE!</v>
      </c>
      <c r="GL22" s="218" t="e">
        <f t="shared" si="74"/>
        <v>#VALUE!</v>
      </c>
      <c r="GM22" s="219" t="e">
        <f t="shared" si="197"/>
        <v>#VALUE!</v>
      </c>
      <c r="GN22" s="219" t="e">
        <f t="shared" si="198"/>
        <v>#VALUE!</v>
      </c>
      <c r="GO22" s="220" t="e">
        <f t="shared" si="75"/>
        <v>#VALUE!</v>
      </c>
      <c r="GP22" s="217" t="e">
        <f t="shared" si="199"/>
        <v>#VALUE!</v>
      </c>
      <c r="GQ22" s="217" t="e">
        <f t="shared" si="200"/>
        <v>#VALUE!</v>
      </c>
      <c r="GR22" s="218" t="e">
        <f t="shared" si="76"/>
        <v>#VALUE!</v>
      </c>
      <c r="GS22" s="219" t="e">
        <f t="shared" si="201"/>
        <v>#VALUE!</v>
      </c>
      <c r="GT22" s="219" t="e">
        <f t="shared" si="202"/>
        <v>#VALUE!</v>
      </c>
      <c r="GU22" s="220" t="e">
        <f t="shared" si="77"/>
        <v>#VALUE!</v>
      </c>
      <c r="GV22" s="217" t="e">
        <f t="shared" si="203"/>
        <v>#VALUE!</v>
      </c>
      <c r="GW22" s="217" t="e">
        <f t="shared" si="204"/>
        <v>#VALUE!</v>
      </c>
      <c r="GX22" s="218" t="e">
        <f t="shared" si="78"/>
        <v>#VALUE!</v>
      </c>
      <c r="GY22" s="219" t="e">
        <f t="shared" si="205"/>
        <v>#VALUE!</v>
      </c>
      <c r="GZ22" s="219" t="e">
        <f t="shared" si="206"/>
        <v>#VALUE!</v>
      </c>
      <c r="HA22" s="220" t="e">
        <f t="shared" si="79"/>
        <v>#VALUE!</v>
      </c>
      <c r="HC22" s="225" t="e">
        <f t="shared" si="207"/>
        <v>#VALUE!</v>
      </c>
      <c r="HD22" s="217" t="e">
        <f t="shared" si="208"/>
        <v>#VALUE!</v>
      </c>
      <c r="HE22" s="218" t="e">
        <f t="shared" si="80"/>
        <v>#VALUE!</v>
      </c>
      <c r="HF22" s="219" t="e">
        <f t="shared" si="209"/>
        <v>#VALUE!</v>
      </c>
      <c r="HG22" s="219" t="e">
        <f t="shared" si="210"/>
        <v>#VALUE!</v>
      </c>
      <c r="HH22" s="220" t="e">
        <f t="shared" si="81"/>
        <v>#VALUE!</v>
      </c>
      <c r="HI22" s="217" t="e">
        <f t="shared" si="211"/>
        <v>#VALUE!</v>
      </c>
      <c r="HJ22" s="217" t="e">
        <f t="shared" si="212"/>
        <v>#VALUE!</v>
      </c>
      <c r="HK22" s="218" t="e">
        <f t="shared" si="82"/>
        <v>#VALUE!</v>
      </c>
      <c r="HL22" s="219" t="e">
        <f t="shared" si="213"/>
        <v>#VALUE!</v>
      </c>
      <c r="HM22" s="219" t="e">
        <f t="shared" si="214"/>
        <v>#VALUE!</v>
      </c>
      <c r="HN22" s="220" t="e">
        <f t="shared" si="83"/>
        <v>#VALUE!</v>
      </c>
      <c r="HO22" s="217" t="e">
        <f t="shared" si="215"/>
        <v>#VALUE!</v>
      </c>
      <c r="HP22" s="217" t="e">
        <f t="shared" si="216"/>
        <v>#VALUE!</v>
      </c>
      <c r="HQ22" s="218" t="e">
        <f t="shared" si="84"/>
        <v>#VALUE!</v>
      </c>
      <c r="HR22" s="219" t="e">
        <f t="shared" si="217"/>
        <v>#VALUE!</v>
      </c>
      <c r="HS22" s="219" t="e">
        <f t="shared" si="218"/>
        <v>#VALUE!</v>
      </c>
      <c r="HT22" s="220" t="e">
        <f t="shared" si="85"/>
        <v>#VALUE!</v>
      </c>
      <c r="HU22" s="217" t="e">
        <f t="shared" si="219"/>
        <v>#VALUE!</v>
      </c>
      <c r="HV22" s="217" t="e">
        <f t="shared" si="220"/>
        <v>#VALUE!</v>
      </c>
      <c r="HW22" s="218" t="e">
        <f t="shared" si="86"/>
        <v>#VALUE!</v>
      </c>
      <c r="HX22" s="219" t="e">
        <f t="shared" si="221"/>
        <v>#VALUE!</v>
      </c>
      <c r="HY22" s="219" t="e">
        <f t="shared" si="222"/>
        <v>#VALUE!</v>
      </c>
      <c r="HZ22" s="220" t="e">
        <f t="shared" si="87"/>
        <v>#VALUE!</v>
      </c>
      <c r="IB22" s="225" t="e">
        <f t="shared" si="223"/>
        <v>#VALUE!</v>
      </c>
      <c r="IC22" s="217" t="e">
        <f t="shared" si="224"/>
        <v>#VALUE!</v>
      </c>
      <c r="ID22" s="218" t="e">
        <f t="shared" si="88"/>
        <v>#VALUE!</v>
      </c>
      <c r="IE22" s="219" t="e">
        <f t="shared" si="225"/>
        <v>#VALUE!</v>
      </c>
      <c r="IF22" s="219" t="e">
        <f t="shared" si="226"/>
        <v>#VALUE!</v>
      </c>
      <c r="IG22" s="220" t="e">
        <f t="shared" si="89"/>
        <v>#VALUE!</v>
      </c>
      <c r="IH22" s="217" t="e">
        <f t="shared" si="227"/>
        <v>#VALUE!</v>
      </c>
      <c r="II22" s="217" t="e">
        <f t="shared" si="228"/>
        <v>#VALUE!</v>
      </c>
      <c r="IJ22" s="218" t="e">
        <f t="shared" si="90"/>
        <v>#VALUE!</v>
      </c>
      <c r="IK22" s="219" t="e">
        <f t="shared" si="229"/>
        <v>#VALUE!</v>
      </c>
      <c r="IL22" s="219" t="e">
        <f t="shared" si="230"/>
        <v>#VALUE!</v>
      </c>
      <c r="IM22" s="220" t="e">
        <f t="shared" si="91"/>
        <v>#VALUE!</v>
      </c>
      <c r="IN22" s="217" t="e">
        <f t="shared" si="231"/>
        <v>#VALUE!</v>
      </c>
      <c r="IO22" s="217" t="e">
        <f t="shared" si="232"/>
        <v>#VALUE!</v>
      </c>
      <c r="IP22" s="218" t="e">
        <f t="shared" si="92"/>
        <v>#VALUE!</v>
      </c>
      <c r="IQ22" s="219" t="e">
        <f t="shared" si="233"/>
        <v>#VALUE!</v>
      </c>
      <c r="IR22" s="219" t="e">
        <f t="shared" si="234"/>
        <v>#VALUE!</v>
      </c>
      <c r="IS22" s="220" t="e">
        <f t="shared" si="93"/>
        <v>#VALUE!</v>
      </c>
      <c r="IT22" s="217" t="e">
        <f t="shared" si="235"/>
        <v>#VALUE!</v>
      </c>
      <c r="IU22" s="217" t="e">
        <f t="shared" si="236"/>
        <v>#VALUE!</v>
      </c>
      <c r="IV22" s="218" t="e">
        <f t="shared" si="94"/>
        <v>#VALUE!</v>
      </c>
      <c r="IW22" s="219" t="e">
        <f t="shared" si="237"/>
        <v>#VALUE!</v>
      </c>
      <c r="IX22" s="219" t="e">
        <f t="shared" si="238"/>
        <v>#VALUE!</v>
      </c>
      <c r="IY22" s="220" t="e">
        <f t="shared" si="95"/>
        <v>#VALUE!</v>
      </c>
    </row>
    <row r="23" spans="1:259" ht="15.75" x14ac:dyDescent="0.25">
      <c r="L23" s="211" t="e">
        <f t="shared" si="239"/>
        <v>#VALUE!</v>
      </c>
      <c r="M23" s="211" t="e">
        <f t="shared" si="96"/>
        <v>#VALUE!</v>
      </c>
      <c r="N23" s="211" t="e">
        <f t="shared" si="0"/>
        <v>#VALUE!</v>
      </c>
      <c r="O23" s="212" t="e">
        <f t="shared" si="1"/>
        <v>#VALUE!</v>
      </c>
      <c r="P23" s="213" t="e">
        <f t="shared" si="97"/>
        <v>#VALUE!</v>
      </c>
      <c r="Q23" s="213" t="e">
        <f t="shared" si="98"/>
        <v>#VALUE!</v>
      </c>
      <c r="R23" s="213" t="e">
        <f t="shared" si="2"/>
        <v>#VALUE!</v>
      </c>
      <c r="S23" s="214" t="e">
        <f t="shared" si="3"/>
        <v>#VALUE!</v>
      </c>
      <c r="T23" s="211" t="e">
        <f t="shared" si="99"/>
        <v>#VALUE!</v>
      </c>
      <c r="U23" s="211" t="e">
        <f t="shared" si="100"/>
        <v>#VALUE!</v>
      </c>
      <c r="V23" s="211" t="e">
        <f t="shared" si="4"/>
        <v>#VALUE!</v>
      </c>
      <c r="W23" s="212" t="e">
        <f t="shared" si="5"/>
        <v>#VALUE!</v>
      </c>
      <c r="X23" s="213" t="e">
        <f t="shared" si="101"/>
        <v>#VALUE!</v>
      </c>
      <c r="Y23" s="213" t="e">
        <f t="shared" si="102"/>
        <v>#VALUE!</v>
      </c>
      <c r="Z23" s="213" t="e">
        <f t="shared" si="6"/>
        <v>#VALUE!</v>
      </c>
      <c r="AA23" s="214" t="e">
        <f t="shared" si="7"/>
        <v>#VALUE!</v>
      </c>
      <c r="AB23" s="211" t="e">
        <f t="shared" si="103"/>
        <v>#VALUE!</v>
      </c>
      <c r="AC23" s="211" t="e">
        <f t="shared" si="104"/>
        <v>#VALUE!</v>
      </c>
      <c r="AD23" s="211" t="e">
        <f t="shared" si="8"/>
        <v>#VALUE!</v>
      </c>
      <c r="AE23" s="212" t="e">
        <f t="shared" si="9"/>
        <v>#VALUE!</v>
      </c>
      <c r="AF23" s="213" t="e">
        <f t="shared" si="105"/>
        <v>#VALUE!</v>
      </c>
      <c r="AG23" s="213" t="e">
        <f t="shared" si="106"/>
        <v>#VALUE!</v>
      </c>
      <c r="AH23" s="213" t="e">
        <f t="shared" si="10"/>
        <v>#VALUE!</v>
      </c>
      <c r="AI23" s="214" t="e">
        <f t="shared" si="11"/>
        <v>#VALUE!</v>
      </c>
      <c r="AJ23" s="215" t="e">
        <f t="shared" si="107"/>
        <v>#VALUE!</v>
      </c>
      <c r="AK23" s="215" t="e">
        <f t="shared" si="108"/>
        <v>#VALUE!</v>
      </c>
      <c r="AL23" s="215" t="e">
        <f t="shared" si="12"/>
        <v>#VALUE!</v>
      </c>
      <c r="AM23" s="216" t="e">
        <f t="shared" si="13"/>
        <v>#VALUE!</v>
      </c>
      <c r="AN23" s="213" t="e">
        <f t="shared" si="109"/>
        <v>#VALUE!</v>
      </c>
      <c r="AO23" s="213" t="e">
        <f t="shared" si="110"/>
        <v>#VALUE!</v>
      </c>
      <c r="AP23" s="213" t="e">
        <f t="shared" si="14"/>
        <v>#VALUE!</v>
      </c>
      <c r="AQ23" s="214" t="e">
        <f t="shared" si="15"/>
        <v>#VALUE!</v>
      </c>
      <c r="AS23" s="211" t="e">
        <f t="shared" si="111"/>
        <v>#VALUE!</v>
      </c>
      <c r="AT23" s="211" t="e">
        <f t="shared" si="112"/>
        <v>#VALUE!</v>
      </c>
      <c r="AU23" s="211" t="e">
        <f t="shared" si="16"/>
        <v>#VALUE!</v>
      </c>
      <c r="AV23" s="212" t="e">
        <f t="shared" si="17"/>
        <v>#VALUE!</v>
      </c>
      <c r="AW23" s="213" t="e">
        <f t="shared" si="113"/>
        <v>#VALUE!</v>
      </c>
      <c r="AX23" s="213" t="e">
        <f t="shared" si="114"/>
        <v>#VALUE!</v>
      </c>
      <c r="AY23" s="213" t="e">
        <f t="shared" si="18"/>
        <v>#VALUE!</v>
      </c>
      <c r="AZ23" s="214" t="e">
        <f t="shared" si="19"/>
        <v>#VALUE!</v>
      </c>
      <c r="BA23" s="211" t="e">
        <f t="shared" si="115"/>
        <v>#VALUE!</v>
      </c>
      <c r="BB23" s="211" t="e">
        <f t="shared" si="116"/>
        <v>#VALUE!</v>
      </c>
      <c r="BC23" s="211" t="e">
        <f t="shared" si="20"/>
        <v>#VALUE!</v>
      </c>
      <c r="BD23" s="212" t="e">
        <f t="shared" si="21"/>
        <v>#VALUE!</v>
      </c>
      <c r="BE23" s="213" t="e">
        <f t="shared" si="117"/>
        <v>#VALUE!</v>
      </c>
      <c r="BF23" s="213" t="e">
        <f t="shared" si="118"/>
        <v>#VALUE!</v>
      </c>
      <c r="BG23" s="213" t="e">
        <f t="shared" si="22"/>
        <v>#VALUE!</v>
      </c>
      <c r="BH23" s="214" t="e">
        <f t="shared" si="242"/>
        <v>#VALUE!</v>
      </c>
      <c r="BI23" s="211" t="e">
        <f t="shared" si="119"/>
        <v>#VALUE!</v>
      </c>
      <c r="BJ23" s="211" t="e">
        <f t="shared" si="120"/>
        <v>#VALUE!</v>
      </c>
      <c r="BK23" s="211" t="e">
        <f t="shared" si="24"/>
        <v>#VALUE!</v>
      </c>
      <c r="BL23" s="212" t="e">
        <f t="shared" si="25"/>
        <v>#VALUE!</v>
      </c>
      <c r="BM23" s="213" t="e">
        <f t="shared" si="121"/>
        <v>#VALUE!</v>
      </c>
      <c r="BN23" s="213" t="e">
        <f t="shared" si="122"/>
        <v>#VALUE!</v>
      </c>
      <c r="BO23" s="213" t="e">
        <f t="shared" si="26"/>
        <v>#VALUE!</v>
      </c>
      <c r="BP23" s="214" t="e">
        <f t="shared" si="27"/>
        <v>#VALUE!</v>
      </c>
      <c r="BQ23" s="211" t="e">
        <f t="shared" si="123"/>
        <v>#VALUE!</v>
      </c>
      <c r="BR23" s="211" t="e">
        <f t="shared" si="124"/>
        <v>#VALUE!</v>
      </c>
      <c r="BS23" s="211" t="e">
        <f t="shared" si="28"/>
        <v>#VALUE!</v>
      </c>
      <c r="BT23" s="212" t="e">
        <f t="shared" si="29"/>
        <v>#VALUE!</v>
      </c>
      <c r="BU23" s="213" t="e">
        <f t="shared" si="125"/>
        <v>#VALUE!</v>
      </c>
      <c r="BV23" s="213" t="e">
        <f t="shared" si="126"/>
        <v>#VALUE!</v>
      </c>
      <c r="BW23" s="213" t="e">
        <f t="shared" si="30"/>
        <v>#VALUE!</v>
      </c>
      <c r="BX23" s="214" t="e">
        <f t="shared" si="31"/>
        <v>#VALUE!</v>
      </c>
      <c r="BZ23" s="211" t="e">
        <f t="shared" si="127"/>
        <v>#VALUE!</v>
      </c>
      <c r="CA23" s="211" t="e">
        <f t="shared" si="128"/>
        <v>#VALUE!</v>
      </c>
      <c r="CB23" s="211" t="e">
        <f t="shared" si="32"/>
        <v>#VALUE!</v>
      </c>
      <c r="CC23" s="212" t="e">
        <f t="shared" si="33"/>
        <v>#VALUE!</v>
      </c>
      <c r="CD23" s="213" t="e">
        <f t="shared" si="129"/>
        <v>#VALUE!</v>
      </c>
      <c r="CE23" s="213" t="e">
        <f t="shared" si="130"/>
        <v>#VALUE!</v>
      </c>
      <c r="CF23" s="213" t="e">
        <f t="shared" si="34"/>
        <v>#VALUE!</v>
      </c>
      <c r="CG23" s="214" t="e">
        <f t="shared" si="35"/>
        <v>#VALUE!</v>
      </c>
      <c r="CH23" s="211" t="e">
        <f t="shared" si="131"/>
        <v>#VALUE!</v>
      </c>
      <c r="CI23" s="211" t="e">
        <f t="shared" si="132"/>
        <v>#VALUE!</v>
      </c>
      <c r="CJ23" s="211" t="e">
        <f t="shared" si="36"/>
        <v>#VALUE!</v>
      </c>
      <c r="CK23" s="212" t="e">
        <f t="shared" si="37"/>
        <v>#VALUE!</v>
      </c>
      <c r="CL23" s="213" t="e">
        <f t="shared" si="133"/>
        <v>#VALUE!</v>
      </c>
      <c r="CM23" s="213" t="e">
        <f t="shared" si="134"/>
        <v>#VALUE!</v>
      </c>
      <c r="CN23" s="213" t="e">
        <f t="shared" si="38"/>
        <v>#VALUE!</v>
      </c>
      <c r="CO23" s="214" t="e">
        <f t="shared" si="243"/>
        <v>#VALUE!</v>
      </c>
      <c r="CP23" s="211" t="e">
        <f t="shared" si="135"/>
        <v>#VALUE!</v>
      </c>
      <c r="CQ23" s="211" t="e">
        <f t="shared" si="136"/>
        <v>#VALUE!</v>
      </c>
      <c r="CR23" s="211" t="e">
        <f t="shared" si="40"/>
        <v>#VALUE!</v>
      </c>
      <c r="CS23" s="212" t="e">
        <f t="shared" si="41"/>
        <v>#VALUE!</v>
      </c>
      <c r="CT23" s="213" t="e">
        <f t="shared" si="137"/>
        <v>#VALUE!</v>
      </c>
      <c r="CU23" s="213" t="e">
        <f t="shared" si="138"/>
        <v>#VALUE!</v>
      </c>
      <c r="CV23" s="213" t="e">
        <f t="shared" si="42"/>
        <v>#VALUE!</v>
      </c>
      <c r="CW23" s="214" t="e">
        <f t="shared" si="43"/>
        <v>#VALUE!</v>
      </c>
      <c r="CX23" s="211" t="e">
        <f t="shared" si="139"/>
        <v>#VALUE!</v>
      </c>
      <c r="CY23" s="211" t="e">
        <f t="shared" si="140"/>
        <v>#VALUE!</v>
      </c>
      <c r="CZ23" s="211" t="e">
        <f t="shared" si="44"/>
        <v>#VALUE!</v>
      </c>
      <c r="DA23" s="212" t="e">
        <f t="shared" si="45"/>
        <v>#VALUE!</v>
      </c>
      <c r="DB23" s="213" t="e">
        <f t="shared" si="141"/>
        <v>#VALUE!</v>
      </c>
      <c r="DC23" s="213" t="e">
        <f t="shared" si="142"/>
        <v>#VALUE!</v>
      </c>
      <c r="DD23" s="213" t="e">
        <f t="shared" si="46"/>
        <v>#VALUE!</v>
      </c>
      <c r="DE23" s="214" t="e">
        <f t="shared" si="47"/>
        <v>#VALUE!</v>
      </c>
      <c r="DG23" s="225" t="e">
        <f t="shared" si="143"/>
        <v>#VALUE!</v>
      </c>
      <c r="DH23" s="217" t="e">
        <f t="shared" si="144"/>
        <v>#VALUE!</v>
      </c>
      <c r="DI23" s="218" t="e">
        <f t="shared" si="48"/>
        <v>#VALUE!</v>
      </c>
      <c r="DJ23" s="219" t="e">
        <f t="shared" si="145"/>
        <v>#VALUE!</v>
      </c>
      <c r="DK23" s="219" t="e">
        <f t="shared" si="146"/>
        <v>#VALUE!</v>
      </c>
      <c r="DL23" s="220" t="e">
        <f t="shared" si="49"/>
        <v>#VALUE!</v>
      </c>
      <c r="DM23" s="217" t="e">
        <f t="shared" si="147"/>
        <v>#VALUE!</v>
      </c>
      <c r="DN23" s="217" t="e">
        <f t="shared" si="148"/>
        <v>#VALUE!</v>
      </c>
      <c r="DO23" s="218" t="e">
        <f t="shared" si="50"/>
        <v>#VALUE!</v>
      </c>
      <c r="DP23" s="219" t="e">
        <f t="shared" si="149"/>
        <v>#VALUE!</v>
      </c>
      <c r="DQ23" s="219" t="e">
        <f t="shared" si="150"/>
        <v>#VALUE!</v>
      </c>
      <c r="DR23" s="220" t="e">
        <f t="shared" si="51"/>
        <v>#VALUE!</v>
      </c>
      <c r="DS23" s="217" t="e">
        <f t="shared" si="151"/>
        <v>#VALUE!</v>
      </c>
      <c r="DT23" s="217" t="e">
        <f t="shared" si="152"/>
        <v>#VALUE!</v>
      </c>
      <c r="DU23" s="218" t="e">
        <f t="shared" si="52"/>
        <v>#VALUE!</v>
      </c>
      <c r="DV23" s="219" t="e">
        <f t="shared" si="153"/>
        <v>#VALUE!</v>
      </c>
      <c r="DW23" s="219" t="e">
        <f t="shared" si="154"/>
        <v>#VALUE!</v>
      </c>
      <c r="DX23" s="220" t="e">
        <f t="shared" si="53"/>
        <v>#VALUE!</v>
      </c>
      <c r="DY23" s="217" t="e">
        <f t="shared" si="155"/>
        <v>#VALUE!</v>
      </c>
      <c r="DZ23" s="217" t="e">
        <f t="shared" si="156"/>
        <v>#VALUE!</v>
      </c>
      <c r="EA23" s="218" t="e">
        <f t="shared" si="54"/>
        <v>#VALUE!</v>
      </c>
      <c r="EB23" s="219" t="e">
        <f t="shared" si="157"/>
        <v>#VALUE!</v>
      </c>
      <c r="EC23" s="219" t="e">
        <f t="shared" si="158"/>
        <v>#VALUE!</v>
      </c>
      <c r="ED23" s="220" t="e">
        <f t="shared" si="55"/>
        <v>#VALUE!</v>
      </c>
      <c r="EF23" s="225" t="e">
        <f t="shared" si="159"/>
        <v>#VALUE!</v>
      </c>
      <c r="EG23" s="217" t="e">
        <f t="shared" si="160"/>
        <v>#VALUE!</v>
      </c>
      <c r="EH23" s="218" t="e">
        <f t="shared" si="56"/>
        <v>#VALUE!</v>
      </c>
      <c r="EI23" s="219" t="e">
        <f t="shared" si="161"/>
        <v>#VALUE!</v>
      </c>
      <c r="EJ23" s="219" t="e">
        <f t="shared" si="162"/>
        <v>#VALUE!</v>
      </c>
      <c r="EK23" s="220" t="e">
        <f t="shared" si="57"/>
        <v>#VALUE!</v>
      </c>
      <c r="EL23" s="217" t="e">
        <f t="shared" si="163"/>
        <v>#VALUE!</v>
      </c>
      <c r="EM23" s="217" t="e">
        <f t="shared" si="164"/>
        <v>#VALUE!</v>
      </c>
      <c r="EN23" s="218" t="e">
        <f t="shared" si="58"/>
        <v>#VALUE!</v>
      </c>
      <c r="EO23" s="219" t="e">
        <f t="shared" si="165"/>
        <v>#VALUE!</v>
      </c>
      <c r="EP23" s="219" t="e">
        <f t="shared" si="166"/>
        <v>#VALUE!</v>
      </c>
      <c r="EQ23" s="220" t="e">
        <f t="shared" si="59"/>
        <v>#VALUE!</v>
      </c>
      <c r="ER23" s="217" t="e">
        <f t="shared" si="167"/>
        <v>#VALUE!</v>
      </c>
      <c r="ES23" s="217" t="e">
        <f t="shared" si="168"/>
        <v>#VALUE!</v>
      </c>
      <c r="ET23" s="218" t="e">
        <f t="shared" si="60"/>
        <v>#VALUE!</v>
      </c>
      <c r="EU23" s="219" t="e">
        <f t="shared" si="169"/>
        <v>#VALUE!</v>
      </c>
      <c r="EV23" s="219" t="e">
        <f t="shared" si="170"/>
        <v>#VALUE!</v>
      </c>
      <c r="EW23" s="220" t="e">
        <f t="shared" si="61"/>
        <v>#VALUE!</v>
      </c>
      <c r="EX23" s="217" t="e">
        <f t="shared" si="171"/>
        <v>#VALUE!</v>
      </c>
      <c r="EY23" s="217" t="e">
        <f t="shared" si="172"/>
        <v>#VALUE!</v>
      </c>
      <c r="EZ23" s="218" t="e">
        <f t="shared" si="62"/>
        <v>#VALUE!</v>
      </c>
      <c r="FA23" s="219" t="e">
        <f t="shared" si="173"/>
        <v>#VALUE!</v>
      </c>
      <c r="FB23" s="219" t="e">
        <f t="shared" si="174"/>
        <v>#VALUE!</v>
      </c>
      <c r="FC23" s="220" t="e">
        <f t="shared" si="63"/>
        <v>#VALUE!</v>
      </c>
      <c r="FE23" s="225" t="e">
        <f t="shared" si="175"/>
        <v>#VALUE!</v>
      </c>
      <c r="FF23" s="217" t="e">
        <f t="shared" si="176"/>
        <v>#VALUE!</v>
      </c>
      <c r="FG23" s="218" t="e">
        <f t="shared" si="64"/>
        <v>#VALUE!</v>
      </c>
      <c r="FH23" s="219" t="e">
        <f t="shared" si="177"/>
        <v>#VALUE!</v>
      </c>
      <c r="FI23" s="219" t="e">
        <f t="shared" si="178"/>
        <v>#VALUE!</v>
      </c>
      <c r="FJ23" s="220" t="e">
        <f t="shared" si="65"/>
        <v>#VALUE!</v>
      </c>
      <c r="FK23" s="217" t="e">
        <f t="shared" si="179"/>
        <v>#VALUE!</v>
      </c>
      <c r="FL23" s="217" t="e">
        <f t="shared" si="180"/>
        <v>#VALUE!</v>
      </c>
      <c r="FM23" s="218" t="e">
        <f t="shared" si="66"/>
        <v>#VALUE!</v>
      </c>
      <c r="FN23" s="219" t="e">
        <f t="shared" si="181"/>
        <v>#VALUE!</v>
      </c>
      <c r="FO23" s="219" t="e">
        <f t="shared" si="182"/>
        <v>#VALUE!</v>
      </c>
      <c r="FP23" s="220" t="e">
        <f t="shared" si="67"/>
        <v>#VALUE!</v>
      </c>
      <c r="FQ23" s="217" t="e">
        <f t="shared" si="183"/>
        <v>#VALUE!</v>
      </c>
      <c r="FR23" s="217" t="e">
        <f t="shared" si="184"/>
        <v>#VALUE!</v>
      </c>
      <c r="FS23" s="218" t="e">
        <f t="shared" si="68"/>
        <v>#VALUE!</v>
      </c>
      <c r="FT23" s="219" t="e">
        <f t="shared" si="185"/>
        <v>#VALUE!</v>
      </c>
      <c r="FU23" s="219" t="e">
        <f t="shared" si="186"/>
        <v>#VALUE!</v>
      </c>
      <c r="FV23" s="220" t="e">
        <f t="shared" si="69"/>
        <v>#VALUE!</v>
      </c>
      <c r="FW23" s="217" t="e">
        <f t="shared" si="187"/>
        <v>#VALUE!</v>
      </c>
      <c r="FX23" s="217" t="e">
        <f t="shared" si="188"/>
        <v>#VALUE!</v>
      </c>
      <c r="FY23" s="218" t="e">
        <f t="shared" si="70"/>
        <v>#VALUE!</v>
      </c>
      <c r="FZ23" s="219" t="e">
        <f t="shared" si="189"/>
        <v>#VALUE!</v>
      </c>
      <c r="GA23" s="219" t="e">
        <f t="shared" si="190"/>
        <v>#VALUE!</v>
      </c>
      <c r="GB23" s="220" t="e">
        <f t="shared" si="71"/>
        <v>#VALUE!</v>
      </c>
      <c r="GD23" s="225" t="e">
        <f t="shared" si="191"/>
        <v>#VALUE!</v>
      </c>
      <c r="GE23" s="217" t="e">
        <f t="shared" si="192"/>
        <v>#VALUE!</v>
      </c>
      <c r="GF23" s="218" t="e">
        <f t="shared" si="72"/>
        <v>#VALUE!</v>
      </c>
      <c r="GG23" s="219" t="e">
        <f t="shared" si="193"/>
        <v>#VALUE!</v>
      </c>
      <c r="GH23" s="219" t="e">
        <f t="shared" si="194"/>
        <v>#VALUE!</v>
      </c>
      <c r="GI23" s="220" t="e">
        <f t="shared" si="73"/>
        <v>#VALUE!</v>
      </c>
      <c r="GJ23" s="217" t="e">
        <f t="shared" si="195"/>
        <v>#VALUE!</v>
      </c>
      <c r="GK23" s="217" t="e">
        <f t="shared" si="196"/>
        <v>#VALUE!</v>
      </c>
      <c r="GL23" s="218" t="e">
        <f t="shared" si="74"/>
        <v>#VALUE!</v>
      </c>
      <c r="GM23" s="219" t="e">
        <f t="shared" si="197"/>
        <v>#VALUE!</v>
      </c>
      <c r="GN23" s="219" t="e">
        <f t="shared" si="198"/>
        <v>#VALUE!</v>
      </c>
      <c r="GO23" s="220" t="e">
        <f t="shared" si="75"/>
        <v>#VALUE!</v>
      </c>
      <c r="GP23" s="217" t="e">
        <f t="shared" si="199"/>
        <v>#VALUE!</v>
      </c>
      <c r="GQ23" s="217" t="e">
        <f t="shared" si="200"/>
        <v>#VALUE!</v>
      </c>
      <c r="GR23" s="218" t="e">
        <f t="shared" si="76"/>
        <v>#VALUE!</v>
      </c>
      <c r="GS23" s="219" t="e">
        <f t="shared" si="201"/>
        <v>#VALUE!</v>
      </c>
      <c r="GT23" s="219" t="e">
        <f t="shared" si="202"/>
        <v>#VALUE!</v>
      </c>
      <c r="GU23" s="220" t="e">
        <f t="shared" si="77"/>
        <v>#VALUE!</v>
      </c>
      <c r="GV23" s="217" t="e">
        <f t="shared" si="203"/>
        <v>#VALUE!</v>
      </c>
      <c r="GW23" s="217" t="e">
        <f t="shared" si="204"/>
        <v>#VALUE!</v>
      </c>
      <c r="GX23" s="218" t="e">
        <f t="shared" si="78"/>
        <v>#VALUE!</v>
      </c>
      <c r="GY23" s="219" t="e">
        <f t="shared" si="205"/>
        <v>#VALUE!</v>
      </c>
      <c r="GZ23" s="219" t="e">
        <f t="shared" si="206"/>
        <v>#VALUE!</v>
      </c>
      <c r="HA23" s="220" t="e">
        <f t="shared" si="79"/>
        <v>#VALUE!</v>
      </c>
      <c r="HC23" s="225" t="e">
        <f t="shared" si="207"/>
        <v>#VALUE!</v>
      </c>
      <c r="HD23" s="217" t="e">
        <f t="shared" si="208"/>
        <v>#VALUE!</v>
      </c>
      <c r="HE23" s="218" t="e">
        <f t="shared" si="80"/>
        <v>#VALUE!</v>
      </c>
      <c r="HF23" s="219" t="e">
        <f t="shared" si="209"/>
        <v>#VALUE!</v>
      </c>
      <c r="HG23" s="219" t="e">
        <f t="shared" si="210"/>
        <v>#VALUE!</v>
      </c>
      <c r="HH23" s="220" t="e">
        <f t="shared" si="81"/>
        <v>#VALUE!</v>
      </c>
      <c r="HI23" s="217" t="e">
        <f t="shared" si="211"/>
        <v>#VALUE!</v>
      </c>
      <c r="HJ23" s="217" t="e">
        <f t="shared" si="212"/>
        <v>#VALUE!</v>
      </c>
      <c r="HK23" s="218" t="e">
        <f t="shared" si="82"/>
        <v>#VALUE!</v>
      </c>
      <c r="HL23" s="219" t="e">
        <f t="shared" si="213"/>
        <v>#VALUE!</v>
      </c>
      <c r="HM23" s="219" t="e">
        <f t="shared" si="214"/>
        <v>#VALUE!</v>
      </c>
      <c r="HN23" s="220" t="e">
        <f t="shared" si="83"/>
        <v>#VALUE!</v>
      </c>
      <c r="HO23" s="217" t="e">
        <f t="shared" si="215"/>
        <v>#VALUE!</v>
      </c>
      <c r="HP23" s="217" t="e">
        <f t="shared" si="216"/>
        <v>#VALUE!</v>
      </c>
      <c r="HQ23" s="218" t="e">
        <f t="shared" si="84"/>
        <v>#VALUE!</v>
      </c>
      <c r="HR23" s="219" t="e">
        <f t="shared" si="217"/>
        <v>#VALUE!</v>
      </c>
      <c r="HS23" s="219" t="e">
        <f t="shared" si="218"/>
        <v>#VALUE!</v>
      </c>
      <c r="HT23" s="220" t="e">
        <f t="shared" si="85"/>
        <v>#VALUE!</v>
      </c>
      <c r="HU23" s="217" t="e">
        <f t="shared" si="219"/>
        <v>#VALUE!</v>
      </c>
      <c r="HV23" s="217" t="e">
        <f t="shared" si="220"/>
        <v>#VALUE!</v>
      </c>
      <c r="HW23" s="218" t="e">
        <f t="shared" si="86"/>
        <v>#VALUE!</v>
      </c>
      <c r="HX23" s="219" t="e">
        <f t="shared" si="221"/>
        <v>#VALUE!</v>
      </c>
      <c r="HY23" s="219" t="e">
        <f t="shared" si="222"/>
        <v>#VALUE!</v>
      </c>
      <c r="HZ23" s="220" t="e">
        <f t="shared" si="87"/>
        <v>#VALUE!</v>
      </c>
      <c r="IB23" s="225" t="e">
        <f t="shared" si="223"/>
        <v>#VALUE!</v>
      </c>
      <c r="IC23" s="217" t="e">
        <f t="shared" si="224"/>
        <v>#VALUE!</v>
      </c>
      <c r="ID23" s="218" t="e">
        <f t="shared" si="88"/>
        <v>#VALUE!</v>
      </c>
      <c r="IE23" s="219" t="e">
        <f t="shared" si="225"/>
        <v>#VALUE!</v>
      </c>
      <c r="IF23" s="219" t="e">
        <f t="shared" si="226"/>
        <v>#VALUE!</v>
      </c>
      <c r="IG23" s="220" t="e">
        <f t="shared" si="89"/>
        <v>#VALUE!</v>
      </c>
      <c r="IH23" s="217" t="e">
        <f t="shared" si="227"/>
        <v>#VALUE!</v>
      </c>
      <c r="II23" s="217" t="e">
        <f t="shared" si="228"/>
        <v>#VALUE!</v>
      </c>
      <c r="IJ23" s="218" t="e">
        <f t="shared" si="90"/>
        <v>#VALUE!</v>
      </c>
      <c r="IK23" s="219" t="e">
        <f t="shared" si="229"/>
        <v>#VALUE!</v>
      </c>
      <c r="IL23" s="219" t="e">
        <f t="shared" si="230"/>
        <v>#VALUE!</v>
      </c>
      <c r="IM23" s="220" t="e">
        <f t="shared" si="91"/>
        <v>#VALUE!</v>
      </c>
      <c r="IN23" s="217" t="e">
        <f t="shared" si="231"/>
        <v>#VALUE!</v>
      </c>
      <c r="IO23" s="217" t="e">
        <f t="shared" si="232"/>
        <v>#VALUE!</v>
      </c>
      <c r="IP23" s="218" t="e">
        <f t="shared" si="92"/>
        <v>#VALUE!</v>
      </c>
      <c r="IQ23" s="219" t="e">
        <f t="shared" si="233"/>
        <v>#VALUE!</v>
      </c>
      <c r="IR23" s="219" t="e">
        <f t="shared" si="234"/>
        <v>#VALUE!</v>
      </c>
      <c r="IS23" s="220" t="e">
        <f t="shared" si="93"/>
        <v>#VALUE!</v>
      </c>
      <c r="IT23" s="217" t="e">
        <f t="shared" si="235"/>
        <v>#VALUE!</v>
      </c>
      <c r="IU23" s="217" t="e">
        <f t="shared" si="236"/>
        <v>#VALUE!</v>
      </c>
      <c r="IV23" s="218" t="e">
        <f t="shared" si="94"/>
        <v>#VALUE!</v>
      </c>
      <c r="IW23" s="219" t="e">
        <f t="shared" si="237"/>
        <v>#VALUE!</v>
      </c>
      <c r="IX23" s="219" t="e">
        <f t="shared" si="238"/>
        <v>#VALUE!</v>
      </c>
      <c r="IY23" s="220" t="e">
        <f t="shared" si="95"/>
        <v>#VALUE!</v>
      </c>
    </row>
    <row r="24" spans="1:259" ht="15.75" x14ac:dyDescent="0.25">
      <c r="A24" s="200" t="s">
        <v>151</v>
      </c>
      <c r="B24" s="200"/>
      <c r="C24" s="200"/>
      <c r="D24" s="200"/>
      <c r="E24" s="200"/>
      <c r="F24" s="200"/>
      <c r="G24" s="200"/>
      <c r="H24" s="200"/>
      <c r="I24" s="200"/>
      <c r="L24" s="211" t="e">
        <f t="shared" si="239"/>
        <v>#VALUE!</v>
      </c>
      <c r="M24" s="211" t="e">
        <f t="shared" si="96"/>
        <v>#VALUE!</v>
      </c>
      <c r="N24" s="211" t="e">
        <f t="shared" si="0"/>
        <v>#VALUE!</v>
      </c>
      <c r="O24" s="212" t="e">
        <f t="shared" si="1"/>
        <v>#VALUE!</v>
      </c>
      <c r="P24" s="213" t="e">
        <f t="shared" si="97"/>
        <v>#VALUE!</v>
      </c>
      <c r="Q24" s="213" t="e">
        <f t="shared" si="98"/>
        <v>#VALUE!</v>
      </c>
      <c r="R24" s="213" t="e">
        <f t="shared" si="2"/>
        <v>#VALUE!</v>
      </c>
      <c r="S24" s="214" t="e">
        <f t="shared" si="3"/>
        <v>#VALUE!</v>
      </c>
      <c r="T24" s="211" t="e">
        <f t="shared" si="99"/>
        <v>#VALUE!</v>
      </c>
      <c r="U24" s="211" t="e">
        <f t="shared" si="100"/>
        <v>#VALUE!</v>
      </c>
      <c r="V24" s="211" t="e">
        <f t="shared" si="4"/>
        <v>#VALUE!</v>
      </c>
      <c r="W24" s="212" t="e">
        <f t="shared" si="5"/>
        <v>#VALUE!</v>
      </c>
      <c r="X24" s="213" t="e">
        <f t="shared" si="101"/>
        <v>#VALUE!</v>
      </c>
      <c r="Y24" s="213" t="e">
        <f t="shared" si="102"/>
        <v>#VALUE!</v>
      </c>
      <c r="Z24" s="213" t="e">
        <f t="shared" si="6"/>
        <v>#VALUE!</v>
      </c>
      <c r="AA24" s="214" t="e">
        <f t="shared" si="7"/>
        <v>#VALUE!</v>
      </c>
      <c r="AB24" s="211" t="e">
        <f t="shared" si="103"/>
        <v>#VALUE!</v>
      </c>
      <c r="AC24" s="211" t="e">
        <f t="shared" si="104"/>
        <v>#VALUE!</v>
      </c>
      <c r="AD24" s="211" t="e">
        <f t="shared" si="8"/>
        <v>#VALUE!</v>
      </c>
      <c r="AE24" s="212" t="e">
        <f t="shared" si="9"/>
        <v>#VALUE!</v>
      </c>
      <c r="AF24" s="213" t="e">
        <f t="shared" si="105"/>
        <v>#VALUE!</v>
      </c>
      <c r="AG24" s="213" t="e">
        <f t="shared" si="106"/>
        <v>#VALUE!</v>
      </c>
      <c r="AH24" s="213" t="e">
        <f t="shared" si="10"/>
        <v>#VALUE!</v>
      </c>
      <c r="AI24" s="214" t="e">
        <f t="shared" si="11"/>
        <v>#VALUE!</v>
      </c>
      <c r="AJ24" s="215" t="e">
        <f t="shared" si="107"/>
        <v>#VALUE!</v>
      </c>
      <c r="AK24" s="215" t="e">
        <f t="shared" si="108"/>
        <v>#VALUE!</v>
      </c>
      <c r="AL24" s="215" t="e">
        <f t="shared" si="12"/>
        <v>#VALUE!</v>
      </c>
      <c r="AM24" s="216" t="e">
        <f t="shared" si="13"/>
        <v>#VALUE!</v>
      </c>
      <c r="AN24" s="213" t="e">
        <f t="shared" si="109"/>
        <v>#VALUE!</v>
      </c>
      <c r="AO24" s="213" t="e">
        <f t="shared" si="110"/>
        <v>#VALUE!</v>
      </c>
      <c r="AP24" s="213" t="e">
        <f t="shared" si="14"/>
        <v>#VALUE!</v>
      </c>
      <c r="AQ24" s="214" t="e">
        <f t="shared" si="15"/>
        <v>#VALUE!</v>
      </c>
      <c r="AS24" s="211" t="e">
        <f t="shared" si="111"/>
        <v>#VALUE!</v>
      </c>
      <c r="AT24" s="211" t="e">
        <f t="shared" si="112"/>
        <v>#VALUE!</v>
      </c>
      <c r="AU24" s="211" t="e">
        <f t="shared" si="16"/>
        <v>#VALUE!</v>
      </c>
      <c r="AV24" s="212" t="e">
        <f t="shared" si="17"/>
        <v>#VALUE!</v>
      </c>
      <c r="AW24" s="213" t="e">
        <f t="shared" si="113"/>
        <v>#VALUE!</v>
      </c>
      <c r="AX24" s="213" t="e">
        <f t="shared" si="114"/>
        <v>#VALUE!</v>
      </c>
      <c r="AY24" s="213" t="e">
        <f t="shared" si="18"/>
        <v>#VALUE!</v>
      </c>
      <c r="AZ24" s="214" t="e">
        <f t="shared" si="19"/>
        <v>#VALUE!</v>
      </c>
      <c r="BA24" s="211" t="e">
        <f t="shared" si="115"/>
        <v>#VALUE!</v>
      </c>
      <c r="BB24" s="211" t="e">
        <f t="shared" si="116"/>
        <v>#VALUE!</v>
      </c>
      <c r="BC24" s="211" t="e">
        <f t="shared" si="20"/>
        <v>#VALUE!</v>
      </c>
      <c r="BD24" s="212" t="e">
        <f t="shared" si="21"/>
        <v>#VALUE!</v>
      </c>
      <c r="BE24" s="213" t="e">
        <f t="shared" si="117"/>
        <v>#VALUE!</v>
      </c>
      <c r="BF24" s="213" t="e">
        <f t="shared" si="118"/>
        <v>#VALUE!</v>
      </c>
      <c r="BG24" s="213" t="e">
        <f t="shared" si="22"/>
        <v>#VALUE!</v>
      </c>
      <c r="BH24" s="214" t="e">
        <f t="shared" si="242"/>
        <v>#VALUE!</v>
      </c>
      <c r="BI24" s="211" t="e">
        <f t="shared" si="119"/>
        <v>#VALUE!</v>
      </c>
      <c r="BJ24" s="211" t="e">
        <f t="shared" si="120"/>
        <v>#VALUE!</v>
      </c>
      <c r="BK24" s="211" t="e">
        <f t="shared" si="24"/>
        <v>#VALUE!</v>
      </c>
      <c r="BL24" s="212" t="e">
        <f t="shared" si="25"/>
        <v>#VALUE!</v>
      </c>
      <c r="BM24" s="213" t="e">
        <f t="shared" si="121"/>
        <v>#VALUE!</v>
      </c>
      <c r="BN24" s="213" t="e">
        <f t="shared" si="122"/>
        <v>#VALUE!</v>
      </c>
      <c r="BO24" s="213" t="e">
        <f t="shared" si="26"/>
        <v>#VALUE!</v>
      </c>
      <c r="BP24" s="214" t="e">
        <f t="shared" si="27"/>
        <v>#VALUE!</v>
      </c>
      <c r="BQ24" s="211" t="e">
        <f t="shared" si="123"/>
        <v>#VALUE!</v>
      </c>
      <c r="BR24" s="211" t="e">
        <f t="shared" si="124"/>
        <v>#VALUE!</v>
      </c>
      <c r="BS24" s="211" t="e">
        <f t="shared" si="28"/>
        <v>#VALUE!</v>
      </c>
      <c r="BT24" s="212" t="e">
        <f t="shared" si="29"/>
        <v>#VALUE!</v>
      </c>
      <c r="BU24" s="213" t="e">
        <f t="shared" si="125"/>
        <v>#VALUE!</v>
      </c>
      <c r="BV24" s="213" t="e">
        <f t="shared" si="126"/>
        <v>#VALUE!</v>
      </c>
      <c r="BW24" s="213" t="e">
        <f t="shared" si="30"/>
        <v>#VALUE!</v>
      </c>
      <c r="BX24" s="214" t="e">
        <f t="shared" si="31"/>
        <v>#VALUE!</v>
      </c>
      <c r="BZ24" s="211" t="e">
        <f t="shared" si="127"/>
        <v>#VALUE!</v>
      </c>
      <c r="CA24" s="211" t="e">
        <f t="shared" si="128"/>
        <v>#VALUE!</v>
      </c>
      <c r="CB24" s="211" t="e">
        <f t="shared" si="32"/>
        <v>#VALUE!</v>
      </c>
      <c r="CC24" s="212" t="e">
        <f t="shared" si="33"/>
        <v>#VALUE!</v>
      </c>
      <c r="CD24" s="213" t="e">
        <f t="shared" si="129"/>
        <v>#VALUE!</v>
      </c>
      <c r="CE24" s="213" t="e">
        <f t="shared" si="130"/>
        <v>#VALUE!</v>
      </c>
      <c r="CF24" s="213" t="e">
        <f t="shared" si="34"/>
        <v>#VALUE!</v>
      </c>
      <c r="CG24" s="214" t="e">
        <f t="shared" si="35"/>
        <v>#VALUE!</v>
      </c>
      <c r="CH24" s="211" t="e">
        <f t="shared" si="131"/>
        <v>#VALUE!</v>
      </c>
      <c r="CI24" s="211" t="e">
        <f t="shared" si="132"/>
        <v>#VALUE!</v>
      </c>
      <c r="CJ24" s="211" t="e">
        <f t="shared" si="36"/>
        <v>#VALUE!</v>
      </c>
      <c r="CK24" s="212" t="e">
        <f t="shared" si="37"/>
        <v>#VALUE!</v>
      </c>
      <c r="CL24" s="213" t="e">
        <f t="shared" si="133"/>
        <v>#VALUE!</v>
      </c>
      <c r="CM24" s="213" t="e">
        <f t="shared" si="134"/>
        <v>#VALUE!</v>
      </c>
      <c r="CN24" s="213" t="e">
        <f t="shared" si="38"/>
        <v>#VALUE!</v>
      </c>
      <c r="CO24" s="214" t="e">
        <f t="shared" si="243"/>
        <v>#VALUE!</v>
      </c>
      <c r="CP24" s="211" t="e">
        <f t="shared" si="135"/>
        <v>#VALUE!</v>
      </c>
      <c r="CQ24" s="211" t="e">
        <f t="shared" si="136"/>
        <v>#VALUE!</v>
      </c>
      <c r="CR24" s="211" t="e">
        <f t="shared" si="40"/>
        <v>#VALUE!</v>
      </c>
      <c r="CS24" s="212" t="e">
        <f t="shared" si="41"/>
        <v>#VALUE!</v>
      </c>
      <c r="CT24" s="213" t="e">
        <f t="shared" si="137"/>
        <v>#VALUE!</v>
      </c>
      <c r="CU24" s="213" t="e">
        <f t="shared" si="138"/>
        <v>#VALUE!</v>
      </c>
      <c r="CV24" s="213" t="e">
        <f t="shared" si="42"/>
        <v>#VALUE!</v>
      </c>
      <c r="CW24" s="214" t="e">
        <f t="shared" si="43"/>
        <v>#VALUE!</v>
      </c>
      <c r="CX24" s="211" t="e">
        <f t="shared" si="139"/>
        <v>#VALUE!</v>
      </c>
      <c r="CY24" s="211" t="e">
        <f t="shared" si="140"/>
        <v>#VALUE!</v>
      </c>
      <c r="CZ24" s="211" t="e">
        <f t="shared" si="44"/>
        <v>#VALUE!</v>
      </c>
      <c r="DA24" s="212" t="e">
        <f t="shared" si="45"/>
        <v>#VALUE!</v>
      </c>
      <c r="DB24" s="213" t="e">
        <f t="shared" si="141"/>
        <v>#VALUE!</v>
      </c>
      <c r="DC24" s="213" t="e">
        <f t="shared" si="142"/>
        <v>#VALUE!</v>
      </c>
      <c r="DD24" s="213" t="e">
        <f t="shared" si="46"/>
        <v>#VALUE!</v>
      </c>
      <c r="DE24" s="214" t="e">
        <f t="shared" si="47"/>
        <v>#VALUE!</v>
      </c>
      <c r="DG24" s="225" t="e">
        <f t="shared" si="143"/>
        <v>#VALUE!</v>
      </c>
      <c r="DH24" s="217" t="e">
        <f t="shared" si="144"/>
        <v>#VALUE!</v>
      </c>
      <c r="DI24" s="218" t="e">
        <f t="shared" si="48"/>
        <v>#VALUE!</v>
      </c>
      <c r="DJ24" s="219" t="e">
        <f t="shared" si="145"/>
        <v>#VALUE!</v>
      </c>
      <c r="DK24" s="219" t="e">
        <f t="shared" si="146"/>
        <v>#VALUE!</v>
      </c>
      <c r="DL24" s="220" t="e">
        <f t="shared" si="49"/>
        <v>#VALUE!</v>
      </c>
      <c r="DM24" s="217" t="e">
        <f t="shared" si="147"/>
        <v>#VALUE!</v>
      </c>
      <c r="DN24" s="217" t="e">
        <f t="shared" si="148"/>
        <v>#VALUE!</v>
      </c>
      <c r="DO24" s="218" t="e">
        <f t="shared" si="50"/>
        <v>#VALUE!</v>
      </c>
      <c r="DP24" s="219" t="e">
        <f t="shared" si="149"/>
        <v>#VALUE!</v>
      </c>
      <c r="DQ24" s="219" t="e">
        <f t="shared" si="150"/>
        <v>#VALUE!</v>
      </c>
      <c r="DR24" s="220" t="e">
        <f t="shared" si="51"/>
        <v>#VALUE!</v>
      </c>
      <c r="DS24" s="217" t="e">
        <f t="shared" si="151"/>
        <v>#VALUE!</v>
      </c>
      <c r="DT24" s="217" t="e">
        <f t="shared" si="152"/>
        <v>#VALUE!</v>
      </c>
      <c r="DU24" s="218" t="e">
        <f t="shared" si="52"/>
        <v>#VALUE!</v>
      </c>
      <c r="DV24" s="219" t="e">
        <f t="shared" si="153"/>
        <v>#VALUE!</v>
      </c>
      <c r="DW24" s="219" t="e">
        <f t="shared" si="154"/>
        <v>#VALUE!</v>
      </c>
      <c r="DX24" s="220" t="e">
        <f t="shared" si="53"/>
        <v>#VALUE!</v>
      </c>
      <c r="DY24" s="217" t="e">
        <f t="shared" si="155"/>
        <v>#VALUE!</v>
      </c>
      <c r="DZ24" s="217" t="e">
        <f t="shared" si="156"/>
        <v>#VALUE!</v>
      </c>
      <c r="EA24" s="218" t="e">
        <f t="shared" si="54"/>
        <v>#VALUE!</v>
      </c>
      <c r="EB24" s="219" t="e">
        <f t="shared" si="157"/>
        <v>#VALUE!</v>
      </c>
      <c r="EC24" s="219" t="e">
        <f t="shared" si="158"/>
        <v>#VALUE!</v>
      </c>
      <c r="ED24" s="220" t="e">
        <f t="shared" si="55"/>
        <v>#VALUE!</v>
      </c>
      <c r="EF24" s="225" t="e">
        <f t="shared" si="159"/>
        <v>#VALUE!</v>
      </c>
      <c r="EG24" s="217" t="e">
        <f t="shared" si="160"/>
        <v>#VALUE!</v>
      </c>
      <c r="EH24" s="218" t="e">
        <f t="shared" si="56"/>
        <v>#VALUE!</v>
      </c>
      <c r="EI24" s="219" t="e">
        <f t="shared" si="161"/>
        <v>#VALUE!</v>
      </c>
      <c r="EJ24" s="219" t="e">
        <f t="shared" si="162"/>
        <v>#VALUE!</v>
      </c>
      <c r="EK24" s="220" t="e">
        <f t="shared" si="57"/>
        <v>#VALUE!</v>
      </c>
      <c r="EL24" s="217" t="e">
        <f t="shared" si="163"/>
        <v>#VALUE!</v>
      </c>
      <c r="EM24" s="217" t="e">
        <f t="shared" si="164"/>
        <v>#VALUE!</v>
      </c>
      <c r="EN24" s="218" t="e">
        <f t="shared" si="58"/>
        <v>#VALUE!</v>
      </c>
      <c r="EO24" s="219" t="e">
        <f t="shared" si="165"/>
        <v>#VALUE!</v>
      </c>
      <c r="EP24" s="219" t="e">
        <f t="shared" si="166"/>
        <v>#VALUE!</v>
      </c>
      <c r="EQ24" s="220" t="e">
        <f t="shared" si="59"/>
        <v>#VALUE!</v>
      </c>
      <c r="ER24" s="217" t="e">
        <f t="shared" si="167"/>
        <v>#VALUE!</v>
      </c>
      <c r="ES24" s="217" t="e">
        <f t="shared" si="168"/>
        <v>#VALUE!</v>
      </c>
      <c r="ET24" s="218" t="e">
        <f t="shared" si="60"/>
        <v>#VALUE!</v>
      </c>
      <c r="EU24" s="219" t="e">
        <f t="shared" si="169"/>
        <v>#VALUE!</v>
      </c>
      <c r="EV24" s="219" t="e">
        <f t="shared" si="170"/>
        <v>#VALUE!</v>
      </c>
      <c r="EW24" s="220" t="e">
        <f t="shared" si="61"/>
        <v>#VALUE!</v>
      </c>
      <c r="EX24" s="217" t="e">
        <f t="shared" si="171"/>
        <v>#VALUE!</v>
      </c>
      <c r="EY24" s="217" t="e">
        <f t="shared" si="172"/>
        <v>#VALUE!</v>
      </c>
      <c r="EZ24" s="218" t="e">
        <f t="shared" si="62"/>
        <v>#VALUE!</v>
      </c>
      <c r="FA24" s="219" t="e">
        <f t="shared" si="173"/>
        <v>#VALUE!</v>
      </c>
      <c r="FB24" s="219" t="e">
        <f t="shared" si="174"/>
        <v>#VALUE!</v>
      </c>
      <c r="FC24" s="220" t="e">
        <f t="shared" si="63"/>
        <v>#VALUE!</v>
      </c>
      <c r="FE24" s="225" t="e">
        <f t="shared" si="175"/>
        <v>#VALUE!</v>
      </c>
      <c r="FF24" s="217" t="e">
        <f t="shared" si="176"/>
        <v>#VALUE!</v>
      </c>
      <c r="FG24" s="218" t="e">
        <f t="shared" si="64"/>
        <v>#VALUE!</v>
      </c>
      <c r="FH24" s="219" t="e">
        <f t="shared" si="177"/>
        <v>#VALUE!</v>
      </c>
      <c r="FI24" s="219" t="e">
        <f t="shared" si="178"/>
        <v>#VALUE!</v>
      </c>
      <c r="FJ24" s="220" t="e">
        <f t="shared" si="65"/>
        <v>#VALUE!</v>
      </c>
      <c r="FK24" s="217" t="e">
        <f t="shared" si="179"/>
        <v>#VALUE!</v>
      </c>
      <c r="FL24" s="217" t="e">
        <f t="shared" si="180"/>
        <v>#VALUE!</v>
      </c>
      <c r="FM24" s="218" t="e">
        <f t="shared" si="66"/>
        <v>#VALUE!</v>
      </c>
      <c r="FN24" s="219" t="e">
        <f t="shared" si="181"/>
        <v>#VALUE!</v>
      </c>
      <c r="FO24" s="219" t="e">
        <f t="shared" si="182"/>
        <v>#VALUE!</v>
      </c>
      <c r="FP24" s="220" t="e">
        <f t="shared" si="67"/>
        <v>#VALUE!</v>
      </c>
      <c r="FQ24" s="217" t="e">
        <f t="shared" si="183"/>
        <v>#VALUE!</v>
      </c>
      <c r="FR24" s="217" t="e">
        <f t="shared" si="184"/>
        <v>#VALUE!</v>
      </c>
      <c r="FS24" s="218" t="e">
        <f t="shared" si="68"/>
        <v>#VALUE!</v>
      </c>
      <c r="FT24" s="219" t="e">
        <f t="shared" si="185"/>
        <v>#VALUE!</v>
      </c>
      <c r="FU24" s="219" t="e">
        <f t="shared" si="186"/>
        <v>#VALUE!</v>
      </c>
      <c r="FV24" s="220" t="e">
        <f t="shared" si="69"/>
        <v>#VALUE!</v>
      </c>
      <c r="FW24" s="217" t="e">
        <f t="shared" si="187"/>
        <v>#VALUE!</v>
      </c>
      <c r="FX24" s="217" t="e">
        <f t="shared" si="188"/>
        <v>#VALUE!</v>
      </c>
      <c r="FY24" s="218" t="e">
        <f t="shared" si="70"/>
        <v>#VALUE!</v>
      </c>
      <c r="FZ24" s="219" t="e">
        <f t="shared" si="189"/>
        <v>#VALUE!</v>
      </c>
      <c r="GA24" s="219" t="e">
        <f t="shared" si="190"/>
        <v>#VALUE!</v>
      </c>
      <c r="GB24" s="220" t="e">
        <f t="shared" si="71"/>
        <v>#VALUE!</v>
      </c>
      <c r="GD24" s="225" t="e">
        <f t="shared" si="191"/>
        <v>#VALUE!</v>
      </c>
      <c r="GE24" s="217" t="e">
        <f t="shared" si="192"/>
        <v>#VALUE!</v>
      </c>
      <c r="GF24" s="218" t="e">
        <f t="shared" si="72"/>
        <v>#VALUE!</v>
      </c>
      <c r="GG24" s="219" t="e">
        <f t="shared" si="193"/>
        <v>#VALUE!</v>
      </c>
      <c r="GH24" s="219" t="e">
        <f t="shared" si="194"/>
        <v>#VALUE!</v>
      </c>
      <c r="GI24" s="220" t="e">
        <f t="shared" si="73"/>
        <v>#VALUE!</v>
      </c>
      <c r="GJ24" s="217" t="e">
        <f t="shared" si="195"/>
        <v>#VALUE!</v>
      </c>
      <c r="GK24" s="217" t="e">
        <f t="shared" si="196"/>
        <v>#VALUE!</v>
      </c>
      <c r="GL24" s="218" t="e">
        <f t="shared" si="74"/>
        <v>#VALUE!</v>
      </c>
      <c r="GM24" s="219" t="e">
        <f t="shared" si="197"/>
        <v>#VALUE!</v>
      </c>
      <c r="GN24" s="219" t="e">
        <f t="shared" si="198"/>
        <v>#VALUE!</v>
      </c>
      <c r="GO24" s="220" t="e">
        <f t="shared" si="75"/>
        <v>#VALUE!</v>
      </c>
      <c r="GP24" s="217" t="e">
        <f t="shared" si="199"/>
        <v>#VALUE!</v>
      </c>
      <c r="GQ24" s="217" t="e">
        <f t="shared" si="200"/>
        <v>#VALUE!</v>
      </c>
      <c r="GR24" s="218" t="e">
        <f t="shared" si="76"/>
        <v>#VALUE!</v>
      </c>
      <c r="GS24" s="219" t="e">
        <f t="shared" si="201"/>
        <v>#VALUE!</v>
      </c>
      <c r="GT24" s="219" t="e">
        <f t="shared" si="202"/>
        <v>#VALUE!</v>
      </c>
      <c r="GU24" s="220" t="e">
        <f t="shared" si="77"/>
        <v>#VALUE!</v>
      </c>
      <c r="GV24" s="217" t="e">
        <f t="shared" si="203"/>
        <v>#VALUE!</v>
      </c>
      <c r="GW24" s="217" t="e">
        <f t="shared" si="204"/>
        <v>#VALUE!</v>
      </c>
      <c r="GX24" s="218" t="e">
        <f t="shared" si="78"/>
        <v>#VALUE!</v>
      </c>
      <c r="GY24" s="219" t="e">
        <f t="shared" si="205"/>
        <v>#VALUE!</v>
      </c>
      <c r="GZ24" s="219" t="e">
        <f t="shared" si="206"/>
        <v>#VALUE!</v>
      </c>
      <c r="HA24" s="220" t="e">
        <f t="shared" si="79"/>
        <v>#VALUE!</v>
      </c>
      <c r="HC24" s="225" t="e">
        <f t="shared" si="207"/>
        <v>#VALUE!</v>
      </c>
      <c r="HD24" s="217" t="e">
        <f t="shared" si="208"/>
        <v>#VALUE!</v>
      </c>
      <c r="HE24" s="218" t="e">
        <f t="shared" si="80"/>
        <v>#VALUE!</v>
      </c>
      <c r="HF24" s="219" t="e">
        <f t="shared" si="209"/>
        <v>#VALUE!</v>
      </c>
      <c r="HG24" s="219" t="e">
        <f t="shared" si="210"/>
        <v>#VALUE!</v>
      </c>
      <c r="HH24" s="220" t="e">
        <f t="shared" si="81"/>
        <v>#VALUE!</v>
      </c>
      <c r="HI24" s="217" t="e">
        <f t="shared" si="211"/>
        <v>#VALUE!</v>
      </c>
      <c r="HJ24" s="217" t="e">
        <f t="shared" si="212"/>
        <v>#VALUE!</v>
      </c>
      <c r="HK24" s="218" t="e">
        <f t="shared" si="82"/>
        <v>#VALUE!</v>
      </c>
      <c r="HL24" s="219" t="e">
        <f t="shared" si="213"/>
        <v>#VALUE!</v>
      </c>
      <c r="HM24" s="219" t="e">
        <f t="shared" si="214"/>
        <v>#VALUE!</v>
      </c>
      <c r="HN24" s="220" t="e">
        <f t="shared" si="83"/>
        <v>#VALUE!</v>
      </c>
      <c r="HO24" s="217" t="e">
        <f t="shared" si="215"/>
        <v>#VALUE!</v>
      </c>
      <c r="HP24" s="217" t="e">
        <f t="shared" si="216"/>
        <v>#VALUE!</v>
      </c>
      <c r="HQ24" s="218" t="e">
        <f t="shared" si="84"/>
        <v>#VALUE!</v>
      </c>
      <c r="HR24" s="219" t="e">
        <f t="shared" si="217"/>
        <v>#VALUE!</v>
      </c>
      <c r="HS24" s="219" t="e">
        <f t="shared" si="218"/>
        <v>#VALUE!</v>
      </c>
      <c r="HT24" s="220" t="e">
        <f t="shared" si="85"/>
        <v>#VALUE!</v>
      </c>
      <c r="HU24" s="217" t="e">
        <f t="shared" si="219"/>
        <v>#VALUE!</v>
      </c>
      <c r="HV24" s="217" t="e">
        <f t="shared" si="220"/>
        <v>#VALUE!</v>
      </c>
      <c r="HW24" s="218" t="e">
        <f t="shared" si="86"/>
        <v>#VALUE!</v>
      </c>
      <c r="HX24" s="219" t="e">
        <f t="shared" si="221"/>
        <v>#VALUE!</v>
      </c>
      <c r="HY24" s="219" t="e">
        <f t="shared" si="222"/>
        <v>#VALUE!</v>
      </c>
      <c r="HZ24" s="220" t="e">
        <f t="shared" si="87"/>
        <v>#VALUE!</v>
      </c>
      <c r="IB24" s="225" t="e">
        <f t="shared" si="223"/>
        <v>#VALUE!</v>
      </c>
      <c r="IC24" s="217" t="e">
        <f t="shared" si="224"/>
        <v>#VALUE!</v>
      </c>
      <c r="ID24" s="218" t="e">
        <f t="shared" si="88"/>
        <v>#VALUE!</v>
      </c>
      <c r="IE24" s="219" t="e">
        <f t="shared" si="225"/>
        <v>#VALUE!</v>
      </c>
      <c r="IF24" s="219" t="e">
        <f t="shared" si="226"/>
        <v>#VALUE!</v>
      </c>
      <c r="IG24" s="220" t="e">
        <f t="shared" si="89"/>
        <v>#VALUE!</v>
      </c>
      <c r="IH24" s="217" t="e">
        <f t="shared" si="227"/>
        <v>#VALUE!</v>
      </c>
      <c r="II24" s="217" t="e">
        <f t="shared" si="228"/>
        <v>#VALUE!</v>
      </c>
      <c r="IJ24" s="218" t="e">
        <f t="shared" si="90"/>
        <v>#VALUE!</v>
      </c>
      <c r="IK24" s="219" t="e">
        <f t="shared" si="229"/>
        <v>#VALUE!</v>
      </c>
      <c r="IL24" s="219" t="e">
        <f t="shared" si="230"/>
        <v>#VALUE!</v>
      </c>
      <c r="IM24" s="220" t="e">
        <f t="shared" si="91"/>
        <v>#VALUE!</v>
      </c>
      <c r="IN24" s="217" t="e">
        <f t="shared" si="231"/>
        <v>#VALUE!</v>
      </c>
      <c r="IO24" s="217" t="e">
        <f t="shared" si="232"/>
        <v>#VALUE!</v>
      </c>
      <c r="IP24" s="218" t="e">
        <f t="shared" si="92"/>
        <v>#VALUE!</v>
      </c>
      <c r="IQ24" s="219" t="e">
        <f t="shared" si="233"/>
        <v>#VALUE!</v>
      </c>
      <c r="IR24" s="219" t="e">
        <f t="shared" si="234"/>
        <v>#VALUE!</v>
      </c>
      <c r="IS24" s="220" t="e">
        <f t="shared" si="93"/>
        <v>#VALUE!</v>
      </c>
      <c r="IT24" s="217" t="e">
        <f t="shared" si="235"/>
        <v>#VALUE!</v>
      </c>
      <c r="IU24" s="217" t="e">
        <f t="shared" si="236"/>
        <v>#VALUE!</v>
      </c>
      <c r="IV24" s="218" t="e">
        <f t="shared" si="94"/>
        <v>#VALUE!</v>
      </c>
      <c r="IW24" s="219" t="e">
        <f t="shared" si="237"/>
        <v>#VALUE!</v>
      </c>
      <c r="IX24" s="219" t="e">
        <f t="shared" si="238"/>
        <v>#VALUE!</v>
      </c>
      <c r="IY24" s="220" t="e">
        <f t="shared" si="95"/>
        <v>#VALUE!</v>
      </c>
    </row>
    <row r="25" spans="1:259" ht="15.75" x14ac:dyDescent="0.25">
      <c r="A25" s="236" t="s">
        <v>175</v>
      </c>
      <c r="B25" s="237">
        <v>1</v>
      </c>
      <c r="C25" s="237">
        <v>2</v>
      </c>
      <c r="D25" s="237">
        <v>3</v>
      </c>
      <c r="E25" s="237">
        <v>4</v>
      </c>
      <c r="F25" s="237">
        <v>5</v>
      </c>
      <c r="G25" s="237">
        <v>6</v>
      </c>
      <c r="H25" s="237">
        <v>7</v>
      </c>
      <c r="I25" s="237">
        <v>8</v>
      </c>
      <c r="L25" s="211" t="e">
        <f t="shared" si="239"/>
        <v>#VALUE!</v>
      </c>
      <c r="M25" s="211" t="e">
        <f t="shared" si="96"/>
        <v>#VALUE!</v>
      </c>
      <c r="N25" s="211" t="e">
        <f t="shared" si="0"/>
        <v>#VALUE!</v>
      </c>
      <c r="O25" s="212" t="e">
        <f t="shared" si="1"/>
        <v>#VALUE!</v>
      </c>
      <c r="P25" s="213" t="e">
        <f t="shared" si="97"/>
        <v>#VALUE!</v>
      </c>
      <c r="Q25" s="213" t="e">
        <f t="shared" si="98"/>
        <v>#VALUE!</v>
      </c>
      <c r="R25" s="213" t="e">
        <f t="shared" si="2"/>
        <v>#VALUE!</v>
      </c>
      <c r="S25" s="214" t="e">
        <f t="shared" si="3"/>
        <v>#VALUE!</v>
      </c>
      <c r="T25" s="211" t="e">
        <f t="shared" si="99"/>
        <v>#VALUE!</v>
      </c>
      <c r="U25" s="211" t="e">
        <f t="shared" si="100"/>
        <v>#VALUE!</v>
      </c>
      <c r="V25" s="211" t="e">
        <f t="shared" si="4"/>
        <v>#VALUE!</v>
      </c>
      <c r="W25" s="212" t="e">
        <f t="shared" si="5"/>
        <v>#VALUE!</v>
      </c>
      <c r="X25" s="213" t="e">
        <f t="shared" si="101"/>
        <v>#VALUE!</v>
      </c>
      <c r="Y25" s="213" t="e">
        <f t="shared" si="102"/>
        <v>#VALUE!</v>
      </c>
      <c r="Z25" s="213" t="e">
        <f t="shared" si="6"/>
        <v>#VALUE!</v>
      </c>
      <c r="AA25" s="214" t="e">
        <f t="shared" si="7"/>
        <v>#VALUE!</v>
      </c>
      <c r="AB25" s="211" t="e">
        <f t="shared" si="103"/>
        <v>#VALUE!</v>
      </c>
      <c r="AC25" s="211" t="e">
        <f t="shared" si="104"/>
        <v>#VALUE!</v>
      </c>
      <c r="AD25" s="211" t="e">
        <f t="shared" si="8"/>
        <v>#VALUE!</v>
      </c>
      <c r="AE25" s="212" t="e">
        <f t="shared" si="9"/>
        <v>#VALUE!</v>
      </c>
      <c r="AF25" s="213" t="e">
        <f t="shared" si="105"/>
        <v>#VALUE!</v>
      </c>
      <c r="AG25" s="213" t="e">
        <f t="shared" si="106"/>
        <v>#VALUE!</v>
      </c>
      <c r="AH25" s="213" t="e">
        <f t="shared" si="10"/>
        <v>#VALUE!</v>
      </c>
      <c r="AI25" s="214" t="e">
        <f t="shared" si="11"/>
        <v>#VALUE!</v>
      </c>
      <c r="AJ25" s="215" t="e">
        <f t="shared" si="107"/>
        <v>#VALUE!</v>
      </c>
      <c r="AK25" s="215" t="e">
        <f t="shared" si="108"/>
        <v>#VALUE!</v>
      </c>
      <c r="AL25" s="215" t="e">
        <f t="shared" si="12"/>
        <v>#VALUE!</v>
      </c>
      <c r="AM25" s="216" t="e">
        <f t="shared" si="13"/>
        <v>#VALUE!</v>
      </c>
      <c r="AN25" s="213" t="e">
        <f t="shared" si="109"/>
        <v>#VALUE!</v>
      </c>
      <c r="AO25" s="213" t="e">
        <f t="shared" si="110"/>
        <v>#VALUE!</v>
      </c>
      <c r="AP25" s="213" t="e">
        <f t="shared" si="14"/>
        <v>#VALUE!</v>
      </c>
      <c r="AQ25" s="214" t="e">
        <f t="shared" si="15"/>
        <v>#VALUE!</v>
      </c>
      <c r="AS25" s="211" t="e">
        <f t="shared" si="111"/>
        <v>#VALUE!</v>
      </c>
      <c r="AT25" s="211" t="e">
        <f t="shared" si="112"/>
        <v>#VALUE!</v>
      </c>
      <c r="AU25" s="211" t="e">
        <f t="shared" si="16"/>
        <v>#VALUE!</v>
      </c>
      <c r="AV25" s="212" t="e">
        <f t="shared" si="17"/>
        <v>#VALUE!</v>
      </c>
      <c r="AW25" s="213" t="e">
        <f t="shared" si="113"/>
        <v>#VALUE!</v>
      </c>
      <c r="AX25" s="213" t="e">
        <f t="shared" si="114"/>
        <v>#VALUE!</v>
      </c>
      <c r="AY25" s="213" t="e">
        <f t="shared" si="18"/>
        <v>#VALUE!</v>
      </c>
      <c r="AZ25" s="214" t="e">
        <f t="shared" si="19"/>
        <v>#VALUE!</v>
      </c>
      <c r="BA25" s="211" t="e">
        <f t="shared" si="115"/>
        <v>#VALUE!</v>
      </c>
      <c r="BB25" s="211" t="e">
        <f t="shared" si="116"/>
        <v>#VALUE!</v>
      </c>
      <c r="BC25" s="211" t="e">
        <f t="shared" si="20"/>
        <v>#VALUE!</v>
      </c>
      <c r="BD25" s="212" t="e">
        <f t="shared" si="21"/>
        <v>#VALUE!</v>
      </c>
      <c r="BE25" s="213" t="e">
        <f t="shared" si="117"/>
        <v>#VALUE!</v>
      </c>
      <c r="BF25" s="213" t="e">
        <f t="shared" si="118"/>
        <v>#VALUE!</v>
      </c>
      <c r="BG25" s="213" t="e">
        <f t="shared" si="22"/>
        <v>#VALUE!</v>
      </c>
      <c r="BH25" s="214" t="e">
        <f t="shared" si="242"/>
        <v>#VALUE!</v>
      </c>
      <c r="BI25" s="211" t="e">
        <f t="shared" si="119"/>
        <v>#VALUE!</v>
      </c>
      <c r="BJ25" s="211" t="e">
        <f t="shared" si="120"/>
        <v>#VALUE!</v>
      </c>
      <c r="BK25" s="211" t="e">
        <f t="shared" si="24"/>
        <v>#VALUE!</v>
      </c>
      <c r="BL25" s="212" t="e">
        <f t="shared" si="25"/>
        <v>#VALUE!</v>
      </c>
      <c r="BM25" s="213" t="e">
        <f t="shared" si="121"/>
        <v>#VALUE!</v>
      </c>
      <c r="BN25" s="213" t="e">
        <f t="shared" si="122"/>
        <v>#VALUE!</v>
      </c>
      <c r="BO25" s="213" t="e">
        <f t="shared" si="26"/>
        <v>#VALUE!</v>
      </c>
      <c r="BP25" s="214" t="e">
        <f t="shared" si="27"/>
        <v>#VALUE!</v>
      </c>
      <c r="BQ25" s="211" t="e">
        <f t="shared" si="123"/>
        <v>#VALUE!</v>
      </c>
      <c r="BR25" s="211" t="e">
        <f t="shared" si="124"/>
        <v>#VALUE!</v>
      </c>
      <c r="BS25" s="211" t="e">
        <f t="shared" si="28"/>
        <v>#VALUE!</v>
      </c>
      <c r="BT25" s="212" t="e">
        <f t="shared" si="29"/>
        <v>#VALUE!</v>
      </c>
      <c r="BU25" s="213" t="e">
        <f t="shared" si="125"/>
        <v>#VALUE!</v>
      </c>
      <c r="BV25" s="213" t="e">
        <f t="shared" si="126"/>
        <v>#VALUE!</v>
      </c>
      <c r="BW25" s="213" t="e">
        <f t="shared" si="30"/>
        <v>#VALUE!</v>
      </c>
      <c r="BX25" s="214" t="e">
        <f t="shared" si="31"/>
        <v>#VALUE!</v>
      </c>
      <c r="BZ25" s="211" t="e">
        <f t="shared" si="127"/>
        <v>#VALUE!</v>
      </c>
      <c r="CA25" s="211" t="e">
        <f t="shared" si="128"/>
        <v>#VALUE!</v>
      </c>
      <c r="CB25" s="211" t="e">
        <f t="shared" si="32"/>
        <v>#VALUE!</v>
      </c>
      <c r="CC25" s="212" t="e">
        <f t="shared" si="33"/>
        <v>#VALUE!</v>
      </c>
      <c r="CD25" s="213" t="e">
        <f t="shared" si="129"/>
        <v>#VALUE!</v>
      </c>
      <c r="CE25" s="213" t="e">
        <f t="shared" si="130"/>
        <v>#VALUE!</v>
      </c>
      <c r="CF25" s="213" t="e">
        <f t="shared" si="34"/>
        <v>#VALUE!</v>
      </c>
      <c r="CG25" s="214" t="e">
        <f t="shared" si="35"/>
        <v>#VALUE!</v>
      </c>
      <c r="CH25" s="211" t="e">
        <f t="shared" si="131"/>
        <v>#VALUE!</v>
      </c>
      <c r="CI25" s="211" t="e">
        <f t="shared" si="132"/>
        <v>#VALUE!</v>
      </c>
      <c r="CJ25" s="211" t="e">
        <f t="shared" si="36"/>
        <v>#VALUE!</v>
      </c>
      <c r="CK25" s="212" t="e">
        <f t="shared" si="37"/>
        <v>#VALUE!</v>
      </c>
      <c r="CL25" s="213" t="e">
        <f t="shared" si="133"/>
        <v>#VALUE!</v>
      </c>
      <c r="CM25" s="213" t="e">
        <f t="shared" si="134"/>
        <v>#VALUE!</v>
      </c>
      <c r="CN25" s="213" t="e">
        <f t="shared" si="38"/>
        <v>#VALUE!</v>
      </c>
      <c r="CO25" s="214" t="e">
        <f t="shared" si="243"/>
        <v>#VALUE!</v>
      </c>
      <c r="CP25" s="211" t="e">
        <f t="shared" si="135"/>
        <v>#VALUE!</v>
      </c>
      <c r="CQ25" s="211" t="e">
        <f t="shared" si="136"/>
        <v>#VALUE!</v>
      </c>
      <c r="CR25" s="211" t="e">
        <f t="shared" si="40"/>
        <v>#VALUE!</v>
      </c>
      <c r="CS25" s="212" t="e">
        <f t="shared" si="41"/>
        <v>#VALUE!</v>
      </c>
      <c r="CT25" s="213" t="e">
        <f t="shared" si="137"/>
        <v>#VALUE!</v>
      </c>
      <c r="CU25" s="213" t="e">
        <f t="shared" si="138"/>
        <v>#VALUE!</v>
      </c>
      <c r="CV25" s="213" t="e">
        <f t="shared" si="42"/>
        <v>#VALUE!</v>
      </c>
      <c r="CW25" s="214" t="e">
        <f t="shared" si="43"/>
        <v>#VALUE!</v>
      </c>
      <c r="CX25" s="211" t="e">
        <f t="shared" si="139"/>
        <v>#VALUE!</v>
      </c>
      <c r="CY25" s="211" t="e">
        <f t="shared" si="140"/>
        <v>#VALUE!</v>
      </c>
      <c r="CZ25" s="211" t="e">
        <f t="shared" si="44"/>
        <v>#VALUE!</v>
      </c>
      <c r="DA25" s="212" t="e">
        <f t="shared" si="45"/>
        <v>#VALUE!</v>
      </c>
      <c r="DB25" s="213" t="e">
        <f t="shared" si="141"/>
        <v>#VALUE!</v>
      </c>
      <c r="DC25" s="213" t="e">
        <f t="shared" si="142"/>
        <v>#VALUE!</v>
      </c>
      <c r="DD25" s="213" t="e">
        <f t="shared" si="46"/>
        <v>#VALUE!</v>
      </c>
      <c r="DE25" s="214" t="e">
        <f t="shared" si="47"/>
        <v>#VALUE!</v>
      </c>
      <c r="DG25" s="225" t="e">
        <f t="shared" si="143"/>
        <v>#VALUE!</v>
      </c>
      <c r="DH25" s="217" t="e">
        <f t="shared" si="144"/>
        <v>#VALUE!</v>
      </c>
      <c r="DI25" s="218" t="e">
        <f t="shared" si="48"/>
        <v>#VALUE!</v>
      </c>
      <c r="DJ25" s="219" t="e">
        <f t="shared" si="145"/>
        <v>#VALUE!</v>
      </c>
      <c r="DK25" s="219" t="e">
        <f t="shared" si="146"/>
        <v>#VALUE!</v>
      </c>
      <c r="DL25" s="220" t="e">
        <f t="shared" si="49"/>
        <v>#VALUE!</v>
      </c>
      <c r="DM25" s="217" t="e">
        <f t="shared" si="147"/>
        <v>#VALUE!</v>
      </c>
      <c r="DN25" s="217" t="e">
        <f t="shared" si="148"/>
        <v>#VALUE!</v>
      </c>
      <c r="DO25" s="218" t="e">
        <f t="shared" si="50"/>
        <v>#VALUE!</v>
      </c>
      <c r="DP25" s="219" t="e">
        <f t="shared" si="149"/>
        <v>#VALUE!</v>
      </c>
      <c r="DQ25" s="219" t="e">
        <f t="shared" si="150"/>
        <v>#VALUE!</v>
      </c>
      <c r="DR25" s="220" t="e">
        <f t="shared" si="51"/>
        <v>#VALUE!</v>
      </c>
      <c r="DS25" s="217" t="e">
        <f t="shared" si="151"/>
        <v>#VALUE!</v>
      </c>
      <c r="DT25" s="217" t="e">
        <f t="shared" si="152"/>
        <v>#VALUE!</v>
      </c>
      <c r="DU25" s="218" t="e">
        <f t="shared" si="52"/>
        <v>#VALUE!</v>
      </c>
      <c r="DV25" s="219" t="e">
        <f t="shared" si="153"/>
        <v>#VALUE!</v>
      </c>
      <c r="DW25" s="219" t="e">
        <f t="shared" si="154"/>
        <v>#VALUE!</v>
      </c>
      <c r="DX25" s="220" t="e">
        <f t="shared" si="53"/>
        <v>#VALUE!</v>
      </c>
      <c r="DY25" s="217" t="e">
        <f t="shared" si="155"/>
        <v>#VALUE!</v>
      </c>
      <c r="DZ25" s="217" t="e">
        <f t="shared" si="156"/>
        <v>#VALUE!</v>
      </c>
      <c r="EA25" s="218" t="e">
        <f t="shared" si="54"/>
        <v>#VALUE!</v>
      </c>
      <c r="EB25" s="219" t="e">
        <f t="shared" si="157"/>
        <v>#VALUE!</v>
      </c>
      <c r="EC25" s="219" t="e">
        <f t="shared" si="158"/>
        <v>#VALUE!</v>
      </c>
      <c r="ED25" s="220" t="e">
        <f t="shared" si="55"/>
        <v>#VALUE!</v>
      </c>
      <c r="EF25" s="225" t="e">
        <f t="shared" si="159"/>
        <v>#VALUE!</v>
      </c>
      <c r="EG25" s="217" t="e">
        <f t="shared" si="160"/>
        <v>#VALUE!</v>
      </c>
      <c r="EH25" s="218" t="e">
        <f t="shared" si="56"/>
        <v>#VALUE!</v>
      </c>
      <c r="EI25" s="219" t="e">
        <f t="shared" si="161"/>
        <v>#VALUE!</v>
      </c>
      <c r="EJ25" s="219" t="e">
        <f t="shared" si="162"/>
        <v>#VALUE!</v>
      </c>
      <c r="EK25" s="220" t="e">
        <f t="shared" si="57"/>
        <v>#VALUE!</v>
      </c>
      <c r="EL25" s="217" t="e">
        <f t="shared" si="163"/>
        <v>#VALUE!</v>
      </c>
      <c r="EM25" s="217" t="e">
        <f t="shared" si="164"/>
        <v>#VALUE!</v>
      </c>
      <c r="EN25" s="218" t="e">
        <f t="shared" si="58"/>
        <v>#VALUE!</v>
      </c>
      <c r="EO25" s="219" t="e">
        <f t="shared" si="165"/>
        <v>#VALUE!</v>
      </c>
      <c r="EP25" s="219" t="e">
        <f t="shared" si="166"/>
        <v>#VALUE!</v>
      </c>
      <c r="EQ25" s="220" t="e">
        <f t="shared" si="59"/>
        <v>#VALUE!</v>
      </c>
      <c r="ER25" s="217" t="e">
        <f t="shared" si="167"/>
        <v>#VALUE!</v>
      </c>
      <c r="ES25" s="217" t="e">
        <f t="shared" si="168"/>
        <v>#VALUE!</v>
      </c>
      <c r="ET25" s="218" t="e">
        <f t="shared" si="60"/>
        <v>#VALUE!</v>
      </c>
      <c r="EU25" s="219" t="e">
        <f t="shared" si="169"/>
        <v>#VALUE!</v>
      </c>
      <c r="EV25" s="219" t="e">
        <f t="shared" si="170"/>
        <v>#VALUE!</v>
      </c>
      <c r="EW25" s="220" t="e">
        <f t="shared" si="61"/>
        <v>#VALUE!</v>
      </c>
      <c r="EX25" s="217" t="e">
        <f t="shared" si="171"/>
        <v>#VALUE!</v>
      </c>
      <c r="EY25" s="217" t="e">
        <f t="shared" si="172"/>
        <v>#VALUE!</v>
      </c>
      <c r="EZ25" s="218" t="e">
        <f t="shared" si="62"/>
        <v>#VALUE!</v>
      </c>
      <c r="FA25" s="219" t="e">
        <f t="shared" si="173"/>
        <v>#VALUE!</v>
      </c>
      <c r="FB25" s="219" t="e">
        <f t="shared" si="174"/>
        <v>#VALUE!</v>
      </c>
      <c r="FC25" s="220" t="e">
        <f t="shared" si="63"/>
        <v>#VALUE!</v>
      </c>
      <c r="FE25" s="225" t="e">
        <f t="shared" si="175"/>
        <v>#VALUE!</v>
      </c>
      <c r="FF25" s="217" t="e">
        <f t="shared" si="176"/>
        <v>#VALUE!</v>
      </c>
      <c r="FG25" s="218" t="e">
        <f t="shared" si="64"/>
        <v>#VALUE!</v>
      </c>
      <c r="FH25" s="219" t="e">
        <f t="shared" si="177"/>
        <v>#VALUE!</v>
      </c>
      <c r="FI25" s="219" t="e">
        <f t="shared" si="178"/>
        <v>#VALUE!</v>
      </c>
      <c r="FJ25" s="220" t="e">
        <f t="shared" si="65"/>
        <v>#VALUE!</v>
      </c>
      <c r="FK25" s="217" t="e">
        <f t="shared" si="179"/>
        <v>#VALUE!</v>
      </c>
      <c r="FL25" s="217" t="e">
        <f t="shared" si="180"/>
        <v>#VALUE!</v>
      </c>
      <c r="FM25" s="218" t="e">
        <f t="shared" si="66"/>
        <v>#VALUE!</v>
      </c>
      <c r="FN25" s="219" t="e">
        <f t="shared" si="181"/>
        <v>#VALUE!</v>
      </c>
      <c r="FO25" s="219" t="e">
        <f t="shared" si="182"/>
        <v>#VALUE!</v>
      </c>
      <c r="FP25" s="220" t="e">
        <f t="shared" si="67"/>
        <v>#VALUE!</v>
      </c>
      <c r="FQ25" s="217" t="e">
        <f t="shared" si="183"/>
        <v>#VALUE!</v>
      </c>
      <c r="FR25" s="217" t="e">
        <f t="shared" si="184"/>
        <v>#VALUE!</v>
      </c>
      <c r="FS25" s="218" t="e">
        <f t="shared" si="68"/>
        <v>#VALUE!</v>
      </c>
      <c r="FT25" s="219" t="e">
        <f t="shared" si="185"/>
        <v>#VALUE!</v>
      </c>
      <c r="FU25" s="219" t="e">
        <f t="shared" si="186"/>
        <v>#VALUE!</v>
      </c>
      <c r="FV25" s="220" t="e">
        <f t="shared" si="69"/>
        <v>#VALUE!</v>
      </c>
      <c r="FW25" s="217" t="e">
        <f t="shared" si="187"/>
        <v>#VALUE!</v>
      </c>
      <c r="FX25" s="217" t="e">
        <f t="shared" si="188"/>
        <v>#VALUE!</v>
      </c>
      <c r="FY25" s="218" t="e">
        <f t="shared" si="70"/>
        <v>#VALUE!</v>
      </c>
      <c r="FZ25" s="219" t="e">
        <f t="shared" si="189"/>
        <v>#VALUE!</v>
      </c>
      <c r="GA25" s="219" t="e">
        <f t="shared" si="190"/>
        <v>#VALUE!</v>
      </c>
      <c r="GB25" s="220" t="e">
        <f t="shared" si="71"/>
        <v>#VALUE!</v>
      </c>
      <c r="GD25" s="225" t="e">
        <f t="shared" si="191"/>
        <v>#VALUE!</v>
      </c>
      <c r="GE25" s="217" t="e">
        <f t="shared" si="192"/>
        <v>#VALUE!</v>
      </c>
      <c r="GF25" s="218" t="e">
        <f t="shared" si="72"/>
        <v>#VALUE!</v>
      </c>
      <c r="GG25" s="219" t="e">
        <f t="shared" si="193"/>
        <v>#VALUE!</v>
      </c>
      <c r="GH25" s="219" t="e">
        <f t="shared" si="194"/>
        <v>#VALUE!</v>
      </c>
      <c r="GI25" s="220" t="e">
        <f t="shared" si="73"/>
        <v>#VALUE!</v>
      </c>
      <c r="GJ25" s="217" t="e">
        <f t="shared" si="195"/>
        <v>#VALUE!</v>
      </c>
      <c r="GK25" s="217" t="e">
        <f t="shared" si="196"/>
        <v>#VALUE!</v>
      </c>
      <c r="GL25" s="218" t="e">
        <f t="shared" si="74"/>
        <v>#VALUE!</v>
      </c>
      <c r="GM25" s="219" t="e">
        <f t="shared" si="197"/>
        <v>#VALUE!</v>
      </c>
      <c r="GN25" s="219" t="e">
        <f t="shared" si="198"/>
        <v>#VALUE!</v>
      </c>
      <c r="GO25" s="220" t="e">
        <f t="shared" si="75"/>
        <v>#VALUE!</v>
      </c>
      <c r="GP25" s="217" t="e">
        <f t="shared" si="199"/>
        <v>#VALUE!</v>
      </c>
      <c r="GQ25" s="217" t="e">
        <f t="shared" si="200"/>
        <v>#VALUE!</v>
      </c>
      <c r="GR25" s="218" t="e">
        <f t="shared" si="76"/>
        <v>#VALUE!</v>
      </c>
      <c r="GS25" s="219" t="e">
        <f t="shared" si="201"/>
        <v>#VALUE!</v>
      </c>
      <c r="GT25" s="219" t="e">
        <f t="shared" si="202"/>
        <v>#VALUE!</v>
      </c>
      <c r="GU25" s="220" t="e">
        <f t="shared" si="77"/>
        <v>#VALUE!</v>
      </c>
      <c r="GV25" s="217" t="e">
        <f t="shared" si="203"/>
        <v>#VALUE!</v>
      </c>
      <c r="GW25" s="217" t="e">
        <f t="shared" si="204"/>
        <v>#VALUE!</v>
      </c>
      <c r="GX25" s="218" t="e">
        <f t="shared" si="78"/>
        <v>#VALUE!</v>
      </c>
      <c r="GY25" s="219" t="e">
        <f t="shared" si="205"/>
        <v>#VALUE!</v>
      </c>
      <c r="GZ25" s="219" t="e">
        <f t="shared" si="206"/>
        <v>#VALUE!</v>
      </c>
      <c r="HA25" s="220" t="e">
        <f t="shared" si="79"/>
        <v>#VALUE!</v>
      </c>
      <c r="HC25" s="225" t="e">
        <f t="shared" si="207"/>
        <v>#VALUE!</v>
      </c>
      <c r="HD25" s="217" t="e">
        <f t="shared" si="208"/>
        <v>#VALUE!</v>
      </c>
      <c r="HE25" s="218" t="e">
        <f t="shared" si="80"/>
        <v>#VALUE!</v>
      </c>
      <c r="HF25" s="219" t="e">
        <f t="shared" si="209"/>
        <v>#VALUE!</v>
      </c>
      <c r="HG25" s="219" t="e">
        <f t="shared" si="210"/>
        <v>#VALUE!</v>
      </c>
      <c r="HH25" s="220" t="e">
        <f t="shared" si="81"/>
        <v>#VALUE!</v>
      </c>
      <c r="HI25" s="217" t="e">
        <f t="shared" si="211"/>
        <v>#VALUE!</v>
      </c>
      <c r="HJ25" s="217" t="e">
        <f t="shared" si="212"/>
        <v>#VALUE!</v>
      </c>
      <c r="HK25" s="218" t="e">
        <f t="shared" si="82"/>
        <v>#VALUE!</v>
      </c>
      <c r="HL25" s="219" t="e">
        <f t="shared" si="213"/>
        <v>#VALUE!</v>
      </c>
      <c r="HM25" s="219" t="e">
        <f t="shared" si="214"/>
        <v>#VALUE!</v>
      </c>
      <c r="HN25" s="220" t="e">
        <f t="shared" si="83"/>
        <v>#VALUE!</v>
      </c>
      <c r="HO25" s="217" t="e">
        <f t="shared" si="215"/>
        <v>#VALUE!</v>
      </c>
      <c r="HP25" s="217" t="e">
        <f t="shared" si="216"/>
        <v>#VALUE!</v>
      </c>
      <c r="HQ25" s="218" t="e">
        <f t="shared" si="84"/>
        <v>#VALUE!</v>
      </c>
      <c r="HR25" s="219" t="e">
        <f t="shared" si="217"/>
        <v>#VALUE!</v>
      </c>
      <c r="HS25" s="219" t="e">
        <f t="shared" si="218"/>
        <v>#VALUE!</v>
      </c>
      <c r="HT25" s="220" t="e">
        <f t="shared" si="85"/>
        <v>#VALUE!</v>
      </c>
      <c r="HU25" s="217" t="e">
        <f t="shared" si="219"/>
        <v>#VALUE!</v>
      </c>
      <c r="HV25" s="217" t="e">
        <f t="shared" si="220"/>
        <v>#VALUE!</v>
      </c>
      <c r="HW25" s="218" t="e">
        <f t="shared" si="86"/>
        <v>#VALUE!</v>
      </c>
      <c r="HX25" s="219" t="e">
        <f t="shared" si="221"/>
        <v>#VALUE!</v>
      </c>
      <c r="HY25" s="219" t="e">
        <f t="shared" si="222"/>
        <v>#VALUE!</v>
      </c>
      <c r="HZ25" s="220" t="e">
        <f t="shared" si="87"/>
        <v>#VALUE!</v>
      </c>
      <c r="IB25" s="225" t="e">
        <f t="shared" si="223"/>
        <v>#VALUE!</v>
      </c>
      <c r="IC25" s="217" t="e">
        <f t="shared" si="224"/>
        <v>#VALUE!</v>
      </c>
      <c r="ID25" s="218" t="e">
        <f t="shared" si="88"/>
        <v>#VALUE!</v>
      </c>
      <c r="IE25" s="219" t="e">
        <f t="shared" si="225"/>
        <v>#VALUE!</v>
      </c>
      <c r="IF25" s="219" t="e">
        <f t="shared" si="226"/>
        <v>#VALUE!</v>
      </c>
      <c r="IG25" s="220" t="e">
        <f t="shared" si="89"/>
        <v>#VALUE!</v>
      </c>
      <c r="IH25" s="217" t="e">
        <f t="shared" si="227"/>
        <v>#VALUE!</v>
      </c>
      <c r="II25" s="217" t="e">
        <f t="shared" si="228"/>
        <v>#VALUE!</v>
      </c>
      <c r="IJ25" s="218" t="e">
        <f t="shared" si="90"/>
        <v>#VALUE!</v>
      </c>
      <c r="IK25" s="219" t="e">
        <f t="shared" si="229"/>
        <v>#VALUE!</v>
      </c>
      <c r="IL25" s="219" t="e">
        <f t="shared" si="230"/>
        <v>#VALUE!</v>
      </c>
      <c r="IM25" s="220" t="e">
        <f t="shared" si="91"/>
        <v>#VALUE!</v>
      </c>
      <c r="IN25" s="217" t="e">
        <f t="shared" si="231"/>
        <v>#VALUE!</v>
      </c>
      <c r="IO25" s="217" t="e">
        <f t="shared" si="232"/>
        <v>#VALUE!</v>
      </c>
      <c r="IP25" s="218" t="e">
        <f t="shared" si="92"/>
        <v>#VALUE!</v>
      </c>
      <c r="IQ25" s="219" t="e">
        <f t="shared" si="233"/>
        <v>#VALUE!</v>
      </c>
      <c r="IR25" s="219" t="e">
        <f t="shared" si="234"/>
        <v>#VALUE!</v>
      </c>
      <c r="IS25" s="220" t="e">
        <f t="shared" si="93"/>
        <v>#VALUE!</v>
      </c>
      <c r="IT25" s="217" t="e">
        <f t="shared" si="235"/>
        <v>#VALUE!</v>
      </c>
      <c r="IU25" s="217" t="e">
        <f t="shared" si="236"/>
        <v>#VALUE!</v>
      </c>
      <c r="IV25" s="218" t="e">
        <f t="shared" si="94"/>
        <v>#VALUE!</v>
      </c>
      <c r="IW25" s="219" t="e">
        <f t="shared" si="237"/>
        <v>#VALUE!</v>
      </c>
      <c r="IX25" s="219" t="e">
        <f t="shared" si="238"/>
        <v>#VALUE!</v>
      </c>
      <c r="IY25" s="220" t="e">
        <f t="shared" si="95"/>
        <v>#VALUE!</v>
      </c>
    </row>
    <row r="26" spans="1:259" ht="15.75" x14ac:dyDescent="0.25">
      <c r="A26" s="237">
        <v>1</v>
      </c>
      <c r="B26" s="231" t="str">
        <f>IFERROR(AVERAGEIF(EH4:EH52,"&gt;0"),"")</f>
        <v/>
      </c>
      <c r="C26" s="231" t="str">
        <f>IFERROR(AVERAGEIF(EK4:EK52,"&gt;0"),"")</f>
        <v/>
      </c>
      <c r="D26" s="231" t="str">
        <f>IFERROR(AVERAGEIF(EN4:EN52,"&gt;0"),"")</f>
        <v/>
      </c>
      <c r="E26" s="231" t="str">
        <f>IFERROR(AVERAGEIF(EQ4:EQ52,"&gt;0"),"")</f>
        <v/>
      </c>
      <c r="F26" s="231" t="str">
        <f>IFERROR(AVERAGEIF(ET4:ET52,"&gt;0"),"")</f>
        <v/>
      </c>
      <c r="G26" s="231" t="str">
        <f>IFERROR(AVERAGEIF(EW4:EW52,"&gt;0"),"")</f>
        <v/>
      </c>
      <c r="H26" s="231" t="str">
        <f>IFERROR(AVERAGEIF(EZ4:EZ52,"&gt;0"),"")</f>
        <v/>
      </c>
      <c r="I26" s="231" t="str">
        <f>IFERROR(AVERAGEIF(FC4:FC52,"&gt;0"),"")</f>
        <v/>
      </c>
      <c r="L26" s="211" t="e">
        <f t="shared" si="239"/>
        <v>#VALUE!</v>
      </c>
      <c r="M26" s="211" t="e">
        <f t="shared" si="96"/>
        <v>#VALUE!</v>
      </c>
      <c r="N26" s="211" t="e">
        <f t="shared" si="0"/>
        <v>#VALUE!</v>
      </c>
      <c r="O26" s="212" t="e">
        <f t="shared" si="1"/>
        <v>#VALUE!</v>
      </c>
      <c r="P26" s="213" t="e">
        <f t="shared" si="97"/>
        <v>#VALUE!</v>
      </c>
      <c r="Q26" s="213" t="e">
        <f t="shared" si="98"/>
        <v>#VALUE!</v>
      </c>
      <c r="R26" s="213" t="e">
        <f t="shared" si="2"/>
        <v>#VALUE!</v>
      </c>
      <c r="S26" s="214" t="e">
        <f t="shared" si="3"/>
        <v>#VALUE!</v>
      </c>
      <c r="T26" s="211" t="e">
        <f t="shared" si="99"/>
        <v>#VALUE!</v>
      </c>
      <c r="U26" s="211" t="e">
        <f t="shared" si="100"/>
        <v>#VALUE!</v>
      </c>
      <c r="V26" s="211" t="e">
        <f t="shared" si="4"/>
        <v>#VALUE!</v>
      </c>
      <c r="W26" s="212" t="e">
        <f t="shared" si="5"/>
        <v>#VALUE!</v>
      </c>
      <c r="X26" s="213" t="e">
        <f t="shared" si="101"/>
        <v>#VALUE!</v>
      </c>
      <c r="Y26" s="213" t="e">
        <f t="shared" si="102"/>
        <v>#VALUE!</v>
      </c>
      <c r="Z26" s="213" t="e">
        <f t="shared" si="6"/>
        <v>#VALUE!</v>
      </c>
      <c r="AA26" s="214" t="e">
        <f t="shared" si="7"/>
        <v>#VALUE!</v>
      </c>
      <c r="AB26" s="211" t="e">
        <f t="shared" si="103"/>
        <v>#VALUE!</v>
      </c>
      <c r="AC26" s="211" t="e">
        <f t="shared" si="104"/>
        <v>#VALUE!</v>
      </c>
      <c r="AD26" s="211" t="e">
        <f t="shared" si="8"/>
        <v>#VALUE!</v>
      </c>
      <c r="AE26" s="212" t="e">
        <f t="shared" si="9"/>
        <v>#VALUE!</v>
      </c>
      <c r="AF26" s="213" t="e">
        <f t="shared" si="105"/>
        <v>#VALUE!</v>
      </c>
      <c r="AG26" s="213" t="e">
        <f t="shared" si="106"/>
        <v>#VALUE!</v>
      </c>
      <c r="AH26" s="213" t="e">
        <f t="shared" si="10"/>
        <v>#VALUE!</v>
      </c>
      <c r="AI26" s="214" t="e">
        <f t="shared" si="11"/>
        <v>#VALUE!</v>
      </c>
      <c r="AJ26" s="215" t="e">
        <f t="shared" si="107"/>
        <v>#VALUE!</v>
      </c>
      <c r="AK26" s="215" t="e">
        <f t="shared" si="108"/>
        <v>#VALUE!</v>
      </c>
      <c r="AL26" s="215" t="e">
        <f t="shared" si="12"/>
        <v>#VALUE!</v>
      </c>
      <c r="AM26" s="216" t="e">
        <f t="shared" si="13"/>
        <v>#VALUE!</v>
      </c>
      <c r="AN26" s="213" t="e">
        <f t="shared" si="109"/>
        <v>#VALUE!</v>
      </c>
      <c r="AO26" s="213" t="e">
        <f t="shared" si="110"/>
        <v>#VALUE!</v>
      </c>
      <c r="AP26" s="213" t="e">
        <f t="shared" si="14"/>
        <v>#VALUE!</v>
      </c>
      <c r="AQ26" s="214" t="e">
        <f t="shared" si="15"/>
        <v>#VALUE!</v>
      </c>
      <c r="AS26" s="211" t="e">
        <f t="shared" si="111"/>
        <v>#VALUE!</v>
      </c>
      <c r="AT26" s="211" t="e">
        <f t="shared" si="112"/>
        <v>#VALUE!</v>
      </c>
      <c r="AU26" s="211" t="e">
        <f t="shared" si="16"/>
        <v>#VALUE!</v>
      </c>
      <c r="AV26" s="212" t="e">
        <f t="shared" si="17"/>
        <v>#VALUE!</v>
      </c>
      <c r="AW26" s="213" t="e">
        <f t="shared" si="113"/>
        <v>#VALUE!</v>
      </c>
      <c r="AX26" s="213" t="e">
        <f t="shared" si="114"/>
        <v>#VALUE!</v>
      </c>
      <c r="AY26" s="213" t="e">
        <f t="shared" si="18"/>
        <v>#VALUE!</v>
      </c>
      <c r="AZ26" s="214" t="e">
        <f t="shared" si="19"/>
        <v>#VALUE!</v>
      </c>
      <c r="BA26" s="211" t="e">
        <f t="shared" si="115"/>
        <v>#VALUE!</v>
      </c>
      <c r="BB26" s="211" t="e">
        <f t="shared" si="116"/>
        <v>#VALUE!</v>
      </c>
      <c r="BC26" s="211" t="e">
        <f t="shared" si="20"/>
        <v>#VALUE!</v>
      </c>
      <c r="BD26" s="212" t="e">
        <f t="shared" si="21"/>
        <v>#VALUE!</v>
      </c>
      <c r="BE26" s="213" t="e">
        <f t="shared" si="117"/>
        <v>#VALUE!</v>
      </c>
      <c r="BF26" s="213" t="e">
        <f t="shared" si="118"/>
        <v>#VALUE!</v>
      </c>
      <c r="BG26" s="213" t="e">
        <f t="shared" si="22"/>
        <v>#VALUE!</v>
      </c>
      <c r="BH26" s="214" t="e">
        <f t="shared" si="242"/>
        <v>#VALUE!</v>
      </c>
      <c r="BI26" s="211" t="e">
        <f t="shared" si="119"/>
        <v>#VALUE!</v>
      </c>
      <c r="BJ26" s="211" t="e">
        <f t="shared" si="120"/>
        <v>#VALUE!</v>
      </c>
      <c r="BK26" s="211" t="e">
        <f t="shared" si="24"/>
        <v>#VALUE!</v>
      </c>
      <c r="BL26" s="212" t="e">
        <f t="shared" si="25"/>
        <v>#VALUE!</v>
      </c>
      <c r="BM26" s="213" t="e">
        <f t="shared" si="121"/>
        <v>#VALUE!</v>
      </c>
      <c r="BN26" s="213" t="e">
        <f t="shared" si="122"/>
        <v>#VALUE!</v>
      </c>
      <c r="BO26" s="213" t="e">
        <f t="shared" si="26"/>
        <v>#VALUE!</v>
      </c>
      <c r="BP26" s="214" t="e">
        <f t="shared" si="27"/>
        <v>#VALUE!</v>
      </c>
      <c r="BQ26" s="211" t="e">
        <f t="shared" si="123"/>
        <v>#VALUE!</v>
      </c>
      <c r="BR26" s="211" t="e">
        <f t="shared" si="124"/>
        <v>#VALUE!</v>
      </c>
      <c r="BS26" s="211" t="e">
        <f t="shared" si="28"/>
        <v>#VALUE!</v>
      </c>
      <c r="BT26" s="212" t="e">
        <f t="shared" si="29"/>
        <v>#VALUE!</v>
      </c>
      <c r="BU26" s="213" t="e">
        <f t="shared" si="125"/>
        <v>#VALUE!</v>
      </c>
      <c r="BV26" s="213" t="e">
        <f t="shared" si="126"/>
        <v>#VALUE!</v>
      </c>
      <c r="BW26" s="213" t="e">
        <f t="shared" si="30"/>
        <v>#VALUE!</v>
      </c>
      <c r="BX26" s="214" t="e">
        <f t="shared" si="31"/>
        <v>#VALUE!</v>
      </c>
      <c r="BZ26" s="211" t="e">
        <f t="shared" si="127"/>
        <v>#VALUE!</v>
      </c>
      <c r="CA26" s="211" t="e">
        <f t="shared" si="128"/>
        <v>#VALUE!</v>
      </c>
      <c r="CB26" s="211" t="e">
        <f t="shared" si="32"/>
        <v>#VALUE!</v>
      </c>
      <c r="CC26" s="212" t="e">
        <f t="shared" si="33"/>
        <v>#VALUE!</v>
      </c>
      <c r="CD26" s="213" t="e">
        <f t="shared" si="129"/>
        <v>#VALUE!</v>
      </c>
      <c r="CE26" s="213" t="e">
        <f t="shared" si="130"/>
        <v>#VALUE!</v>
      </c>
      <c r="CF26" s="213" t="e">
        <f t="shared" si="34"/>
        <v>#VALUE!</v>
      </c>
      <c r="CG26" s="214" t="e">
        <f t="shared" si="35"/>
        <v>#VALUE!</v>
      </c>
      <c r="CH26" s="211" t="e">
        <f t="shared" si="131"/>
        <v>#VALUE!</v>
      </c>
      <c r="CI26" s="211" t="e">
        <f t="shared" si="132"/>
        <v>#VALUE!</v>
      </c>
      <c r="CJ26" s="211" t="e">
        <f t="shared" si="36"/>
        <v>#VALUE!</v>
      </c>
      <c r="CK26" s="212" t="e">
        <f t="shared" si="37"/>
        <v>#VALUE!</v>
      </c>
      <c r="CL26" s="213" t="e">
        <f t="shared" si="133"/>
        <v>#VALUE!</v>
      </c>
      <c r="CM26" s="213" t="e">
        <f t="shared" si="134"/>
        <v>#VALUE!</v>
      </c>
      <c r="CN26" s="213" t="e">
        <f t="shared" si="38"/>
        <v>#VALUE!</v>
      </c>
      <c r="CO26" s="214" t="e">
        <f t="shared" si="243"/>
        <v>#VALUE!</v>
      </c>
      <c r="CP26" s="211" t="e">
        <f t="shared" si="135"/>
        <v>#VALUE!</v>
      </c>
      <c r="CQ26" s="211" t="e">
        <f t="shared" si="136"/>
        <v>#VALUE!</v>
      </c>
      <c r="CR26" s="211" t="e">
        <f t="shared" si="40"/>
        <v>#VALUE!</v>
      </c>
      <c r="CS26" s="212" t="e">
        <f t="shared" si="41"/>
        <v>#VALUE!</v>
      </c>
      <c r="CT26" s="213" t="e">
        <f t="shared" si="137"/>
        <v>#VALUE!</v>
      </c>
      <c r="CU26" s="213" t="e">
        <f t="shared" si="138"/>
        <v>#VALUE!</v>
      </c>
      <c r="CV26" s="213" t="e">
        <f t="shared" si="42"/>
        <v>#VALUE!</v>
      </c>
      <c r="CW26" s="214" t="e">
        <f t="shared" si="43"/>
        <v>#VALUE!</v>
      </c>
      <c r="CX26" s="211" t="e">
        <f t="shared" si="139"/>
        <v>#VALUE!</v>
      </c>
      <c r="CY26" s="211" t="e">
        <f t="shared" si="140"/>
        <v>#VALUE!</v>
      </c>
      <c r="CZ26" s="211" t="e">
        <f t="shared" si="44"/>
        <v>#VALUE!</v>
      </c>
      <c r="DA26" s="212" t="e">
        <f t="shared" si="45"/>
        <v>#VALUE!</v>
      </c>
      <c r="DB26" s="213" t="e">
        <f t="shared" si="141"/>
        <v>#VALUE!</v>
      </c>
      <c r="DC26" s="213" t="e">
        <f t="shared" si="142"/>
        <v>#VALUE!</v>
      </c>
      <c r="DD26" s="213" t="e">
        <f t="shared" si="46"/>
        <v>#VALUE!</v>
      </c>
      <c r="DE26" s="214" t="e">
        <f t="shared" si="47"/>
        <v>#VALUE!</v>
      </c>
      <c r="DG26" s="225" t="e">
        <f t="shared" si="143"/>
        <v>#VALUE!</v>
      </c>
      <c r="DH26" s="217" t="e">
        <f t="shared" si="144"/>
        <v>#VALUE!</v>
      </c>
      <c r="DI26" s="218" t="e">
        <f t="shared" si="48"/>
        <v>#VALUE!</v>
      </c>
      <c r="DJ26" s="219" t="e">
        <f t="shared" si="145"/>
        <v>#VALUE!</v>
      </c>
      <c r="DK26" s="219" t="e">
        <f t="shared" si="146"/>
        <v>#VALUE!</v>
      </c>
      <c r="DL26" s="220" t="e">
        <f t="shared" si="49"/>
        <v>#VALUE!</v>
      </c>
      <c r="DM26" s="217" t="e">
        <f t="shared" si="147"/>
        <v>#VALUE!</v>
      </c>
      <c r="DN26" s="217" t="e">
        <f t="shared" si="148"/>
        <v>#VALUE!</v>
      </c>
      <c r="DO26" s="218" t="e">
        <f t="shared" si="50"/>
        <v>#VALUE!</v>
      </c>
      <c r="DP26" s="219" t="e">
        <f t="shared" si="149"/>
        <v>#VALUE!</v>
      </c>
      <c r="DQ26" s="219" t="e">
        <f t="shared" si="150"/>
        <v>#VALUE!</v>
      </c>
      <c r="DR26" s="220" t="e">
        <f t="shared" si="51"/>
        <v>#VALUE!</v>
      </c>
      <c r="DS26" s="217" t="e">
        <f t="shared" si="151"/>
        <v>#VALUE!</v>
      </c>
      <c r="DT26" s="217" t="e">
        <f t="shared" si="152"/>
        <v>#VALUE!</v>
      </c>
      <c r="DU26" s="218" t="e">
        <f t="shared" si="52"/>
        <v>#VALUE!</v>
      </c>
      <c r="DV26" s="219" t="e">
        <f t="shared" si="153"/>
        <v>#VALUE!</v>
      </c>
      <c r="DW26" s="219" t="e">
        <f t="shared" si="154"/>
        <v>#VALUE!</v>
      </c>
      <c r="DX26" s="220" t="e">
        <f t="shared" si="53"/>
        <v>#VALUE!</v>
      </c>
      <c r="DY26" s="217" t="e">
        <f t="shared" si="155"/>
        <v>#VALUE!</v>
      </c>
      <c r="DZ26" s="217" t="e">
        <f t="shared" si="156"/>
        <v>#VALUE!</v>
      </c>
      <c r="EA26" s="218" t="e">
        <f t="shared" si="54"/>
        <v>#VALUE!</v>
      </c>
      <c r="EB26" s="219" t="e">
        <f t="shared" si="157"/>
        <v>#VALUE!</v>
      </c>
      <c r="EC26" s="219" t="e">
        <f t="shared" si="158"/>
        <v>#VALUE!</v>
      </c>
      <c r="ED26" s="220" t="e">
        <f t="shared" si="55"/>
        <v>#VALUE!</v>
      </c>
      <c r="EF26" s="225" t="e">
        <f t="shared" si="159"/>
        <v>#VALUE!</v>
      </c>
      <c r="EG26" s="217" t="e">
        <f t="shared" si="160"/>
        <v>#VALUE!</v>
      </c>
      <c r="EH26" s="218" t="e">
        <f t="shared" si="56"/>
        <v>#VALUE!</v>
      </c>
      <c r="EI26" s="219" t="e">
        <f t="shared" si="161"/>
        <v>#VALUE!</v>
      </c>
      <c r="EJ26" s="219" t="e">
        <f t="shared" si="162"/>
        <v>#VALUE!</v>
      </c>
      <c r="EK26" s="220" t="e">
        <f t="shared" si="57"/>
        <v>#VALUE!</v>
      </c>
      <c r="EL26" s="217" t="e">
        <f t="shared" si="163"/>
        <v>#VALUE!</v>
      </c>
      <c r="EM26" s="217" t="e">
        <f t="shared" si="164"/>
        <v>#VALUE!</v>
      </c>
      <c r="EN26" s="218" t="e">
        <f t="shared" si="58"/>
        <v>#VALUE!</v>
      </c>
      <c r="EO26" s="219" t="e">
        <f t="shared" si="165"/>
        <v>#VALUE!</v>
      </c>
      <c r="EP26" s="219" t="e">
        <f t="shared" si="166"/>
        <v>#VALUE!</v>
      </c>
      <c r="EQ26" s="220" t="e">
        <f t="shared" si="59"/>
        <v>#VALUE!</v>
      </c>
      <c r="ER26" s="217" t="e">
        <f t="shared" si="167"/>
        <v>#VALUE!</v>
      </c>
      <c r="ES26" s="217" t="e">
        <f t="shared" si="168"/>
        <v>#VALUE!</v>
      </c>
      <c r="ET26" s="218" t="e">
        <f t="shared" si="60"/>
        <v>#VALUE!</v>
      </c>
      <c r="EU26" s="219" t="e">
        <f t="shared" si="169"/>
        <v>#VALUE!</v>
      </c>
      <c r="EV26" s="219" t="e">
        <f t="shared" si="170"/>
        <v>#VALUE!</v>
      </c>
      <c r="EW26" s="220" t="e">
        <f t="shared" si="61"/>
        <v>#VALUE!</v>
      </c>
      <c r="EX26" s="217" t="e">
        <f t="shared" si="171"/>
        <v>#VALUE!</v>
      </c>
      <c r="EY26" s="217" t="e">
        <f t="shared" si="172"/>
        <v>#VALUE!</v>
      </c>
      <c r="EZ26" s="218" t="e">
        <f t="shared" si="62"/>
        <v>#VALUE!</v>
      </c>
      <c r="FA26" s="219" t="e">
        <f t="shared" si="173"/>
        <v>#VALUE!</v>
      </c>
      <c r="FB26" s="219" t="e">
        <f t="shared" si="174"/>
        <v>#VALUE!</v>
      </c>
      <c r="FC26" s="220" t="e">
        <f t="shared" si="63"/>
        <v>#VALUE!</v>
      </c>
      <c r="FE26" s="225" t="e">
        <f t="shared" si="175"/>
        <v>#VALUE!</v>
      </c>
      <c r="FF26" s="217" t="e">
        <f t="shared" si="176"/>
        <v>#VALUE!</v>
      </c>
      <c r="FG26" s="218" t="e">
        <f t="shared" si="64"/>
        <v>#VALUE!</v>
      </c>
      <c r="FH26" s="219" t="e">
        <f t="shared" si="177"/>
        <v>#VALUE!</v>
      </c>
      <c r="FI26" s="219" t="e">
        <f t="shared" si="178"/>
        <v>#VALUE!</v>
      </c>
      <c r="FJ26" s="220" t="e">
        <f t="shared" si="65"/>
        <v>#VALUE!</v>
      </c>
      <c r="FK26" s="217" t="e">
        <f t="shared" si="179"/>
        <v>#VALUE!</v>
      </c>
      <c r="FL26" s="217" t="e">
        <f t="shared" si="180"/>
        <v>#VALUE!</v>
      </c>
      <c r="FM26" s="218" t="e">
        <f t="shared" si="66"/>
        <v>#VALUE!</v>
      </c>
      <c r="FN26" s="219" t="e">
        <f t="shared" si="181"/>
        <v>#VALUE!</v>
      </c>
      <c r="FO26" s="219" t="e">
        <f t="shared" si="182"/>
        <v>#VALUE!</v>
      </c>
      <c r="FP26" s="220" t="e">
        <f t="shared" si="67"/>
        <v>#VALUE!</v>
      </c>
      <c r="FQ26" s="217" t="e">
        <f t="shared" si="183"/>
        <v>#VALUE!</v>
      </c>
      <c r="FR26" s="217" t="e">
        <f t="shared" si="184"/>
        <v>#VALUE!</v>
      </c>
      <c r="FS26" s="218" t="e">
        <f t="shared" si="68"/>
        <v>#VALUE!</v>
      </c>
      <c r="FT26" s="219" t="e">
        <f t="shared" si="185"/>
        <v>#VALUE!</v>
      </c>
      <c r="FU26" s="219" t="e">
        <f t="shared" si="186"/>
        <v>#VALUE!</v>
      </c>
      <c r="FV26" s="220" t="e">
        <f t="shared" si="69"/>
        <v>#VALUE!</v>
      </c>
      <c r="FW26" s="217" t="e">
        <f t="shared" si="187"/>
        <v>#VALUE!</v>
      </c>
      <c r="FX26" s="217" t="e">
        <f t="shared" si="188"/>
        <v>#VALUE!</v>
      </c>
      <c r="FY26" s="218" t="e">
        <f t="shared" si="70"/>
        <v>#VALUE!</v>
      </c>
      <c r="FZ26" s="219" t="e">
        <f t="shared" si="189"/>
        <v>#VALUE!</v>
      </c>
      <c r="GA26" s="219" t="e">
        <f t="shared" si="190"/>
        <v>#VALUE!</v>
      </c>
      <c r="GB26" s="220" t="e">
        <f t="shared" si="71"/>
        <v>#VALUE!</v>
      </c>
      <c r="GD26" s="225" t="e">
        <f t="shared" si="191"/>
        <v>#VALUE!</v>
      </c>
      <c r="GE26" s="217" t="e">
        <f t="shared" si="192"/>
        <v>#VALUE!</v>
      </c>
      <c r="GF26" s="218" t="e">
        <f t="shared" si="72"/>
        <v>#VALUE!</v>
      </c>
      <c r="GG26" s="219" t="e">
        <f t="shared" si="193"/>
        <v>#VALUE!</v>
      </c>
      <c r="GH26" s="219" t="e">
        <f t="shared" si="194"/>
        <v>#VALUE!</v>
      </c>
      <c r="GI26" s="220" t="e">
        <f t="shared" si="73"/>
        <v>#VALUE!</v>
      </c>
      <c r="GJ26" s="217" t="e">
        <f t="shared" si="195"/>
        <v>#VALUE!</v>
      </c>
      <c r="GK26" s="217" t="e">
        <f t="shared" si="196"/>
        <v>#VALUE!</v>
      </c>
      <c r="GL26" s="218" t="e">
        <f t="shared" si="74"/>
        <v>#VALUE!</v>
      </c>
      <c r="GM26" s="219" t="e">
        <f t="shared" si="197"/>
        <v>#VALUE!</v>
      </c>
      <c r="GN26" s="219" t="e">
        <f t="shared" si="198"/>
        <v>#VALUE!</v>
      </c>
      <c r="GO26" s="220" t="e">
        <f t="shared" si="75"/>
        <v>#VALUE!</v>
      </c>
      <c r="GP26" s="217" t="e">
        <f t="shared" si="199"/>
        <v>#VALUE!</v>
      </c>
      <c r="GQ26" s="217" t="e">
        <f t="shared" si="200"/>
        <v>#VALUE!</v>
      </c>
      <c r="GR26" s="218" t="e">
        <f t="shared" si="76"/>
        <v>#VALUE!</v>
      </c>
      <c r="GS26" s="219" t="e">
        <f t="shared" si="201"/>
        <v>#VALUE!</v>
      </c>
      <c r="GT26" s="219" t="e">
        <f t="shared" si="202"/>
        <v>#VALUE!</v>
      </c>
      <c r="GU26" s="220" t="e">
        <f t="shared" si="77"/>
        <v>#VALUE!</v>
      </c>
      <c r="GV26" s="217" t="e">
        <f t="shared" si="203"/>
        <v>#VALUE!</v>
      </c>
      <c r="GW26" s="217" t="e">
        <f t="shared" si="204"/>
        <v>#VALUE!</v>
      </c>
      <c r="GX26" s="218" t="e">
        <f t="shared" si="78"/>
        <v>#VALUE!</v>
      </c>
      <c r="GY26" s="219" t="e">
        <f t="shared" si="205"/>
        <v>#VALUE!</v>
      </c>
      <c r="GZ26" s="219" t="e">
        <f t="shared" si="206"/>
        <v>#VALUE!</v>
      </c>
      <c r="HA26" s="220" t="e">
        <f t="shared" si="79"/>
        <v>#VALUE!</v>
      </c>
      <c r="HC26" s="225" t="e">
        <f t="shared" si="207"/>
        <v>#VALUE!</v>
      </c>
      <c r="HD26" s="217" t="e">
        <f t="shared" si="208"/>
        <v>#VALUE!</v>
      </c>
      <c r="HE26" s="218" t="e">
        <f t="shared" si="80"/>
        <v>#VALUE!</v>
      </c>
      <c r="HF26" s="219" t="e">
        <f t="shared" si="209"/>
        <v>#VALUE!</v>
      </c>
      <c r="HG26" s="219" t="e">
        <f t="shared" si="210"/>
        <v>#VALUE!</v>
      </c>
      <c r="HH26" s="220" t="e">
        <f t="shared" si="81"/>
        <v>#VALUE!</v>
      </c>
      <c r="HI26" s="217" t="e">
        <f t="shared" si="211"/>
        <v>#VALUE!</v>
      </c>
      <c r="HJ26" s="217" t="e">
        <f t="shared" si="212"/>
        <v>#VALUE!</v>
      </c>
      <c r="HK26" s="218" t="e">
        <f t="shared" si="82"/>
        <v>#VALUE!</v>
      </c>
      <c r="HL26" s="219" t="e">
        <f t="shared" si="213"/>
        <v>#VALUE!</v>
      </c>
      <c r="HM26" s="219" t="e">
        <f t="shared" si="214"/>
        <v>#VALUE!</v>
      </c>
      <c r="HN26" s="220" t="e">
        <f t="shared" si="83"/>
        <v>#VALUE!</v>
      </c>
      <c r="HO26" s="217" t="e">
        <f t="shared" si="215"/>
        <v>#VALUE!</v>
      </c>
      <c r="HP26" s="217" t="e">
        <f t="shared" si="216"/>
        <v>#VALUE!</v>
      </c>
      <c r="HQ26" s="218" t="e">
        <f t="shared" si="84"/>
        <v>#VALUE!</v>
      </c>
      <c r="HR26" s="219" t="e">
        <f t="shared" si="217"/>
        <v>#VALUE!</v>
      </c>
      <c r="HS26" s="219" t="e">
        <f t="shared" si="218"/>
        <v>#VALUE!</v>
      </c>
      <c r="HT26" s="220" t="e">
        <f t="shared" si="85"/>
        <v>#VALUE!</v>
      </c>
      <c r="HU26" s="217" t="e">
        <f t="shared" si="219"/>
        <v>#VALUE!</v>
      </c>
      <c r="HV26" s="217" t="e">
        <f t="shared" si="220"/>
        <v>#VALUE!</v>
      </c>
      <c r="HW26" s="218" t="e">
        <f t="shared" si="86"/>
        <v>#VALUE!</v>
      </c>
      <c r="HX26" s="219" t="e">
        <f t="shared" si="221"/>
        <v>#VALUE!</v>
      </c>
      <c r="HY26" s="219" t="e">
        <f t="shared" si="222"/>
        <v>#VALUE!</v>
      </c>
      <c r="HZ26" s="220" t="e">
        <f t="shared" si="87"/>
        <v>#VALUE!</v>
      </c>
      <c r="IB26" s="225" t="e">
        <f t="shared" si="223"/>
        <v>#VALUE!</v>
      </c>
      <c r="IC26" s="217" t="e">
        <f t="shared" si="224"/>
        <v>#VALUE!</v>
      </c>
      <c r="ID26" s="218" t="e">
        <f t="shared" si="88"/>
        <v>#VALUE!</v>
      </c>
      <c r="IE26" s="219" t="e">
        <f t="shared" si="225"/>
        <v>#VALUE!</v>
      </c>
      <c r="IF26" s="219" t="e">
        <f t="shared" si="226"/>
        <v>#VALUE!</v>
      </c>
      <c r="IG26" s="220" t="e">
        <f t="shared" si="89"/>
        <v>#VALUE!</v>
      </c>
      <c r="IH26" s="217" t="e">
        <f t="shared" si="227"/>
        <v>#VALUE!</v>
      </c>
      <c r="II26" s="217" t="e">
        <f t="shared" si="228"/>
        <v>#VALUE!</v>
      </c>
      <c r="IJ26" s="218" t="e">
        <f t="shared" si="90"/>
        <v>#VALUE!</v>
      </c>
      <c r="IK26" s="219" t="e">
        <f t="shared" si="229"/>
        <v>#VALUE!</v>
      </c>
      <c r="IL26" s="219" t="e">
        <f t="shared" si="230"/>
        <v>#VALUE!</v>
      </c>
      <c r="IM26" s="220" t="e">
        <f t="shared" si="91"/>
        <v>#VALUE!</v>
      </c>
      <c r="IN26" s="217" t="e">
        <f t="shared" si="231"/>
        <v>#VALUE!</v>
      </c>
      <c r="IO26" s="217" t="e">
        <f t="shared" si="232"/>
        <v>#VALUE!</v>
      </c>
      <c r="IP26" s="218" t="e">
        <f t="shared" si="92"/>
        <v>#VALUE!</v>
      </c>
      <c r="IQ26" s="219" t="e">
        <f t="shared" si="233"/>
        <v>#VALUE!</v>
      </c>
      <c r="IR26" s="219" t="e">
        <f t="shared" si="234"/>
        <v>#VALUE!</v>
      </c>
      <c r="IS26" s="220" t="e">
        <f t="shared" si="93"/>
        <v>#VALUE!</v>
      </c>
      <c r="IT26" s="217" t="e">
        <f t="shared" si="235"/>
        <v>#VALUE!</v>
      </c>
      <c r="IU26" s="217" t="e">
        <f t="shared" si="236"/>
        <v>#VALUE!</v>
      </c>
      <c r="IV26" s="218" t="e">
        <f t="shared" si="94"/>
        <v>#VALUE!</v>
      </c>
      <c r="IW26" s="219" t="e">
        <f t="shared" si="237"/>
        <v>#VALUE!</v>
      </c>
      <c r="IX26" s="219" t="e">
        <f t="shared" si="238"/>
        <v>#VALUE!</v>
      </c>
      <c r="IY26" s="220" t="e">
        <f t="shared" si="95"/>
        <v>#VALUE!</v>
      </c>
    </row>
    <row r="27" spans="1:259" ht="15.75" x14ac:dyDescent="0.25">
      <c r="L27" s="211" t="e">
        <f t="shared" si="239"/>
        <v>#VALUE!</v>
      </c>
      <c r="M27" s="211" t="e">
        <f t="shared" si="96"/>
        <v>#VALUE!</v>
      </c>
      <c r="N27" s="211" t="e">
        <f t="shared" si="0"/>
        <v>#VALUE!</v>
      </c>
      <c r="O27" s="212" t="e">
        <f t="shared" si="1"/>
        <v>#VALUE!</v>
      </c>
      <c r="P27" s="213" t="e">
        <f t="shared" si="97"/>
        <v>#VALUE!</v>
      </c>
      <c r="Q27" s="213" t="e">
        <f t="shared" si="98"/>
        <v>#VALUE!</v>
      </c>
      <c r="R27" s="213" t="e">
        <f t="shared" si="2"/>
        <v>#VALUE!</v>
      </c>
      <c r="S27" s="214" t="e">
        <f t="shared" si="3"/>
        <v>#VALUE!</v>
      </c>
      <c r="T27" s="211" t="e">
        <f t="shared" si="99"/>
        <v>#VALUE!</v>
      </c>
      <c r="U27" s="211" t="e">
        <f t="shared" si="100"/>
        <v>#VALUE!</v>
      </c>
      <c r="V27" s="211" t="e">
        <f t="shared" si="4"/>
        <v>#VALUE!</v>
      </c>
      <c r="W27" s="212" t="e">
        <f t="shared" si="5"/>
        <v>#VALUE!</v>
      </c>
      <c r="X27" s="213" t="e">
        <f t="shared" si="101"/>
        <v>#VALUE!</v>
      </c>
      <c r="Y27" s="213" t="e">
        <f t="shared" si="102"/>
        <v>#VALUE!</v>
      </c>
      <c r="Z27" s="213" t="e">
        <f t="shared" si="6"/>
        <v>#VALUE!</v>
      </c>
      <c r="AA27" s="214" t="e">
        <f t="shared" si="7"/>
        <v>#VALUE!</v>
      </c>
      <c r="AB27" s="211" t="e">
        <f t="shared" si="103"/>
        <v>#VALUE!</v>
      </c>
      <c r="AC27" s="211" t="e">
        <f t="shared" si="104"/>
        <v>#VALUE!</v>
      </c>
      <c r="AD27" s="211" t="e">
        <f t="shared" si="8"/>
        <v>#VALUE!</v>
      </c>
      <c r="AE27" s="212" t="e">
        <f t="shared" si="9"/>
        <v>#VALUE!</v>
      </c>
      <c r="AF27" s="213" t="e">
        <f t="shared" si="105"/>
        <v>#VALUE!</v>
      </c>
      <c r="AG27" s="213" t="e">
        <f t="shared" si="106"/>
        <v>#VALUE!</v>
      </c>
      <c r="AH27" s="213" t="e">
        <f t="shared" si="10"/>
        <v>#VALUE!</v>
      </c>
      <c r="AI27" s="214" t="e">
        <f t="shared" si="11"/>
        <v>#VALUE!</v>
      </c>
      <c r="AJ27" s="215" t="e">
        <f t="shared" si="107"/>
        <v>#VALUE!</v>
      </c>
      <c r="AK27" s="215" t="e">
        <f t="shared" si="108"/>
        <v>#VALUE!</v>
      </c>
      <c r="AL27" s="215" t="e">
        <f t="shared" si="12"/>
        <v>#VALUE!</v>
      </c>
      <c r="AM27" s="216" t="e">
        <f t="shared" si="13"/>
        <v>#VALUE!</v>
      </c>
      <c r="AN27" s="213" t="e">
        <f t="shared" si="109"/>
        <v>#VALUE!</v>
      </c>
      <c r="AO27" s="213" t="e">
        <f t="shared" si="110"/>
        <v>#VALUE!</v>
      </c>
      <c r="AP27" s="213" t="e">
        <f t="shared" si="14"/>
        <v>#VALUE!</v>
      </c>
      <c r="AQ27" s="214" t="e">
        <f t="shared" si="15"/>
        <v>#VALUE!</v>
      </c>
      <c r="AS27" s="211" t="e">
        <f t="shared" si="111"/>
        <v>#VALUE!</v>
      </c>
      <c r="AT27" s="211" t="e">
        <f t="shared" si="112"/>
        <v>#VALUE!</v>
      </c>
      <c r="AU27" s="211" t="e">
        <f t="shared" si="16"/>
        <v>#VALUE!</v>
      </c>
      <c r="AV27" s="212" t="e">
        <f t="shared" si="17"/>
        <v>#VALUE!</v>
      </c>
      <c r="AW27" s="213" t="e">
        <f t="shared" si="113"/>
        <v>#VALUE!</v>
      </c>
      <c r="AX27" s="213" t="e">
        <f t="shared" si="114"/>
        <v>#VALUE!</v>
      </c>
      <c r="AY27" s="213" t="e">
        <f t="shared" si="18"/>
        <v>#VALUE!</v>
      </c>
      <c r="AZ27" s="214" t="e">
        <f t="shared" si="19"/>
        <v>#VALUE!</v>
      </c>
      <c r="BA27" s="211" t="e">
        <f t="shared" si="115"/>
        <v>#VALUE!</v>
      </c>
      <c r="BB27" s="211" t="e">
        <f t="shared" si="116"/>
        <v>#VALUE!</v>
      </c>
      <c r="BC27" s="211" t="e">
        <f t="shared" si="20"/>
        <v>#VALUE!</v>
      </c>
      <c r="BD27" s="212" t="e">
        <f t="shared" si="21"/>
        <v>#VALUE!</v>
      </c>
      <c r="BE27" s="213" t="e">
        <f t="shared" si="117"/>
        <v>#VALUE!</v>
      </c>
      <c r="BF27" s="213" t="e">
        <f t="shared" si="118"/>
        <v>#VALUE!</v>
      </c>
      <c r="BG27" s="213" t="e">
        <f t="shared" si="22"/>
        <v>#VALUE!</v>
      </c>
      <c r="BH27" s="214" t="e">
        <f t="shared" si="242"/>
        <v>#VALUE!</v>
      </c>
      <c r="BI27" s="211" t="e">
        <f t="shared" si="119"/>
        <v>#VALUE!</v>
      </c>
      <c r="BJ27" s="211" t="e">
        <f t="shared" si="120"/>
        <v>#VALUE!</v>
      </c>
      <c r="BK27" s="211" t="e">
        <f t="shared" si="24"/>
        <v>#VALUE!</v>
      </c>
      <c r="BL27" s="212" t="e">
        <f t="shared" si="25"/>
        <v>#VALUE!</v>
      </c>
      <c r="BM27" s="213" t="e">
        <f t="shared" si="121"/>
        <v>#VALUE!</v>
      </c>
      <c r="BN27" s="213" t="e">
        <f t="shared" si="122"/>
        <v>#VALUE!</v>
      </c>
      <c r="BO27" s="213" t="e">
        <f t="shared" si="26"/>
        <v>#VALUE!</v>
      </c>
      <c r="BP27" s="214" t="e">
        <f t="shared" si="27"/>
        <v>#VALUE!</v>
      </c>
      <c r="BQ27" s="211" t="e">
        <f t="shared" si="123"/>
        <v>#VALUE!</v>
      </c>
      <c r="BR27" s="211" t="e">
        <f t="shared" si="124"/>
        <v>#VALUE!</v>
      </c>
      <c r="BS27" s="211" t="e">
        <f t="shared" si="28"/>
        <v>#VALUE!</v>
      </c>
      <c r="BT27" s="212" t="e">
        <f t="shared" si="29"/>
        <v>#VALUE!</v>
      </c>
      <c r="BU27" s="213" t="e">
        <f t="shared" si="125"/>
        <v>#VALUE!</v>
      </c>
      <c r="BV27" s="213" t="e">
        <f t="shared" si="126"/>
        <v>#VALUE!</v>
      </c>
      <c r="BW27" s="213" t="e">
        <f t="shared" si="30"/>
        <v>#VALUE!</v>
      </c>
      <c r="BX27" s="214" t="e">
        <f t="shared" si="31"/>
        <v>#VALUE!</v>
      </c>
      <c r="BZ27" s="211" t="e">
        <f t="shared" si="127"/>
        <v>#VALUE!</v>
      </c>
      <c r="CA27" s="211" t="e">
        <f t="shared" si="128"/>
        <v>#VALUE!</v>
      </c>
      <c r="CB27" s="211" t="e">
        <f t="shared" si="32"/>
        <v>#VALUE!</v>
      </c>
      <c r="CC27" s="212" t="e">
        <f t="shared" si="33"/>
        <v>#VALUE!</v>
      </c>
      <c r="CD27" s="213" t="e">
        <f t="shared" si="129"/>
        <v>#VALUE!</v>
      </c>
      <c r="CE27" s="213" t="e">
        <f t="shared" si="130"/>
        <v>#VALUE!</v>
      </c>
      <c r="CF27" s="213" t="e">
        <f t="shared" si="34"/>
        <v>#VALUE!</v>
      </c>
      <c r="CG27" s="214" t="e">
        <f t="shared" si="35"/>
        <v>#VALUE!</v>
      </c>
      <c r="CH27" s="211" t="e">
        <f t="shared" si="131"/>
        <v>#VALUE!</v>
      </c>
      <c r="CI27" s="211" t="e">
        <f t="shared" si="132"/>
        <v>#VALUE!</v>
      </c>
      <c r="CJ27" s="211" t="e">
        <f t="shared" si="36"/>
        <v>#VALUE!</v>
      </c>
      <c r="CK27" s="212" t="e">
        <f t="shared" si="37"/>
        <v>#VALUE!</v>
      </c>
      <c r="CL27" s="213" t="e">
        <f t="shared" si="133"/>
        <v>#VALUE!</v>
      </c>
      <c r="CM27" s="213" t="e">
        <f t="shared" si="134"/>
        <v>#VALUE!</v>
      </c>
      <c r="CN27" s="213" t="e">
        <f t="shared" si="38"/>
        <v>#VALUE!</v>
      </c>
      <c r="CO27" s="214" t="e">
        <f t="shared" si="243"/>
        <v>#VALUE!</v>
      </c>
      <c r="CP27" s="211" t="e">
        <f t="shared" si="135"/>
        <v>#VALUE!</v>
      </c>
      <c r="CQ27" s="211" t="e">
        <f t="shared" si="136"/>
        <v>#VALUE!</v>
      </c>
      <c r="CR27" s="211" t="e">
        <f t="shared" si="40"/>
        <v>#VALUE!</v>
      </c>
      <c r="CS27" s="212" t="e">
        <f t="shared" si="41"/>
        <v>#VALUE!</v>
      </c>
      <c r="CT27" s="213" t="e">
        <f t="shared" si="137"/>
        <v>#VALUE!</v>
      </c>
      <c r="CU27" s="213" t="e">
        <f t="shared" si="138"/>
        <v>#VALUE!</v>
      </c>
      <c r="CV27" s="213" t="e">
        <f t="shared" si="42"/>
        <v>#VALUE!</v>
      </c>
      <c r="CW27" s="214" t="e">
        <f t="shared" si="43"/>
        <v>#VALUE!</v>
      </c>
      <c r="CX27" s="211" t="e">
        <f t="shared" si="139"/>
        <v>#VALUE!</v>
      </c>
      <c r="CY27" s="211" t="e">
        <f t="shared" si="140"/>
        <v>#VALUE!</v>
      </c>
      <c r="CZ27" s="211" t="e">
        <f t="shared" si="44"/>
        <v>#VALUE!</v>
      </c>
      <c r="DA27" s="212" t="e">
        <f t="shared" si="45"/>
        <v>#VALUE!</v>
      </c>
      <c r="DB27" s="213" t="e">
        <f t="shared" si="141"/>
        <v>#VALUE!</v>
      </c>
      <c r="DC27" s="213" t="e">
        <f t="shared" si="142"/>
        <v>#VALUE!</v>
      </c>
      <c r="DD27" s="213" t="e">
        <f t="shared" si="46"/>
        <v>#VALUE!</v>
      </c>
      <c r="DE27" s="214" t="e">
        <f t="shared" si="47"/>
        <v>#VALUE!</v>
      </c>
      <c r="DG27" s="225" t="e">
        <f t="shared" si="143"/>
        <v>#VALUE!</v>
      </c>
      <c r="DH27" s="217" t="e">
        <f t="shared" si="144"/>
        <v>#VALUE!</v>
      </c>
      <c r="DI27" s="218" t="e">
        <f t="shared" si="48"/>
        <v>#VALUE!</v>
      </c>
      <c r="DJ27" s="219" t="e">
        <f t="shared" si="145"/>
        <v>#VALUE!</v>
      </c>
      <c r="DK27" s="219" t="e">
        <f t="shared" si="146"/>
        <v>#VALUE!</v>
      </c>
      <c r="DL27" s="220" t="e">
        <f t="shared" si="49"/>
        <v>#VALUE!</v>
      </c>
      <c r="DM27" s="217" t="e">
        <f t="shared" si="147"/>
        <v>#VALUE!</v>
      </c>
      <c r="DN27" s="217" t="e">
        <f t="shared" si="148"/>
        <v>#VALUE!</v>
      </c>
      <c r="DO27" s="218" t="e">
        <f t="shared" si="50"/>
        <v>#VALUE!</v>
      </c>
      <c r="DP27" s="219" t="e">
        <f t="shared" si="149"/>
        <v>#VALUE!</v>
      </c>
      <c r="DQ27" s="219" t="e">
        <f t="shared" si="150"/>
        <v>#VALUE!</v>
      </c>
      <c r="DR27" s="220" t="e">
        <f t="shared" si="51"/>
        <v>#VALUE!</v>
      </c>
      <c r="DS27" s="217" t="e">
        <f t="shared" si="151"/>
        <v>#VALUE!</v>
      </c>
      <c r="DT27" s="217" t="e">
        <f t="shared" si="152"/>
        <v>#VALUE!</v>
      </c>
      <c r="DU27" s="218" t="e">
        <f t="shared" si="52"/>
        <v>#VALUE!</v>
      </c>
      <c r="DV27" s="219" t="e">
        <f t="shared" si="153"/>
        <v>#VALUE!</v>
      </c>
      <c r="DW27" s="219" t="e">
        <f t="shared" si="154"/>
        <v>#VALUE!</v>
      </c>
      <c r="DX27" s="220" t="e">
        <f t="shared" si="53"/>
        <v>#VALUE!</v>
      </c>
      <c r="DY27" s="217" t="e">
        <f t="shared" si="155"/>
        <v>#VALUE!</v>
      </c>
      <c r="DZ27" s="217" t="e">
        <f t="shared" si="156"/>
        <v>#VALUE!</v>
      </c>
      <c r="EA27" s="218" t="e">
        <f t="shared" si="54"/>
        <v>#VALUE!</v>
      </c>
      <c r="EB27" s="219" t="e">
        <f t="shared" si="157"/>
        <v>#VALUE!</v>
      </c>
      <c r="EC27" s="219" t="e">
        <f t="shared" si="158"/>
        <v>#VALUE!</v>
      </c>
      <c r="ED27" s="220" t="e">
        <f t="shared" si="55"/>
        <v>#VALUE!</v>
      </c>
      <c r="EF27" s="225" t="e">
        <f t="shared" si="159"/>
        <v>#VALUE!</v>
      </c>
      <c r="EG27" s="217" t="e">
        <f t="shared" si="160"/>
        <v>#VALUE!</v>
      </c>
      <c r="EH27" s="218" t="e">
        <f t="shared" si="56"/>
        <v>#VALUE!</v>
      </c>
      <c r="EI27" s="219" t="e">
        <f t="shared" si="161"/>
        <v>#VALUE!</v>
      </c>
      <c r="EJ27" s="219" t="e">
        <f t="shared" si="162"/>
        <v>#VALUE!</v>
      </c>
      <c r="EK27" s="220" t="e">
        <f t="shared" si="57"/>
        <v>#VALUE!</v>
      </c>
      <c r="EL27" s="217" t="e">
        <f t="shared" si="163"/>
        <v>#VALUE!</v>
      </c>
      <c r="EM27" s="217" t="e">
        <f t="shared" si="164"/>
        <v>#VALUE!</v>
      </c>
      <c r="EN27" s="218" t="e">
        <f t="shared" si="58"/>
        <v>#VALUE!</v>
      </c>
      <c r="EO27" s="219" t="e">
        <f t="shared" si="165"/>
        <v>#VALUE!</v>
      </c>
      <c r="EP27" s="219" t="e">
        <f t="shared" si="166"/>
        <v>#VALUE!</v>
      </c>
      <c r="EQ27" s="220" t="e">
        <f t="shared" si="59"/>
        <v>#VALUE!</v>
      </c>
      <c r="ER27" s="217" t="e">
        <f t="shared" si="167"/>
        <v>#VALUE!</v>
      </c>
      <c r="ES27" s="217" t="e">
        <f t="shared" si="168"/>
        <v>#VALUE!</v>
      </c>
      <c r="ET27" s="218" t="e">
        <f t="shared" si="60"/>
        <v>#VALUE!</v>
      </c>
      <c r="EU27" s="219" t="e">
        <f t="shared" si="169"/>
        <v>#VALUE!</v>
      </c>
      <c r="EV27" s="219" t="e">
        <f t="shared" si="170"/>
        <v>#VALUE!</v>
      </c>
      <c r="EW27" s="220" t="e">
        <f t="shared" si="61"/>
        <v>#VALUE!</v>
      </c>
      <c r="EX27" s="217" t="e">
        <f t="shared" si="171"/>
        <v>#VALUE!</v>
      </c>
      <c r="EY27" s="217" t="e">
        <f t="shared" si="172"/>
        <v>#VALUE!</v>
      </c>
      <c r="EZ27" s="218" t="e">
        <f t="shared" si="62"/>
        <v>#VALUE!</v>
      </c>
      <c r="FA27" s="219" t="e">
        <f t="shared" si="173"/>
        <v>#VALUE!</v>
      </c>
      <c r="FB27" s="219" t="e">
        <f t="shared" si="174"/>
        <v>#VALUE!</v>
      </c>
      <c r="FC27" s="220" t="e">
        <f t="shared" si="63"/>
        <v>#VALUE!</v>
      </c>
      <c r="FE27" s="225" t="e">
        <f t="shared" si="175"/>
        <v>#VALUE!</v>
      </c>
      <c r="FF27" s="217" t="e">
        <f t="shared" si="176"/>
        <v>#VALUE!</v>
      </c>
      <c r="FG27" s="218" t="e">
        <f t="shared" si="64"/>
        <v>#VALUE!</v>
      </c>
      <c r="FH27" s="219" t="e">
        <f t="shared" si="177"/>
        <v>#VALUE!</v>
      </c>
      <c r="FI27" s="219" t="e">
        <f t="shared" si="178"/>
        <v>#VALUE!</v>
      </c>
      <c r="FJ27" s="220" t="e">
        <f t="shared" si="65"/>
        <v>#VALUE!</v>
      </c>
      <c r="FK27" s="217" t="e">
        <f t="shared" si="179"/>
        <v>#VALUE!</v>
      </c>
      <c r="FL27" s="217" t="e">
        <f t="shared" si="180"/>
        <v>#VALUE!</v>
      </c>
      <c r="FM27" s="218" t="e">
        <f t="shared" si="66"/>
        <v>#VALUE!</v>
      </c>
      <c r="FN27" s="219" t="e">
        <f t="shared" si="181"/>
        <v>#VALUE!</v>
      </c>
      <c r="FO27" s="219" t="e">
        <f t="shared" si="182"/>
        <v>#VALUE!</v>
      </c>
      <c r="FP27" s="220" t="e">
        <f t="shared" si="67"/>
        <v>#VALUE!</v>
      </c>
      <c r="FQ27" s="217" t="e">
        <f t="shared" si="183"/>
        <v>#VALUE!</v>
      </c>
      <c r="FR27" s="217" t="e">
        <f t="shared" si="184"/>
        <v>#VALUE!</v>
      </c>
      <c r="FS27" s="218" t="e">
        <f t="shared" si="68"/>
        <v>#VALUE!</v>
      </c>
      <c r="FT27" s="219" t="e">
        <f t="shared" si="185"/>
        <v>#VALUE!</v>
      </c>
      <c r="FU27" s="219" t="e">
        <f t="shared" si="186"/>
        <v>#VALUE!</v>
      </c>
      <c r="FV27" s="220" t="e">
        <f t="shared" si="69"/>
        <v>#VALUE!</v>
      </c>
      <c r="FW27" s="217" t="e">
        <f t="shared" si="187"/>
        <v>#VALUE!</v>
      </c>
      <c r="FX27" s="217" t="e">
        <f t="shared" si="188"/>
        <v>#VALUE!</v>
      </c>
      <c r="FY27" s="218" t="e">
        <f t="shared" si="70"/>
        <v>#VALUE!</v>
      </c>
      <c r="FZ27" s="219" t="e">
        <f t="shared" si="189"/>
        <v>#VALUE!</v>
      </c>
      <c r="GA27" s="219" t="e">
        <f t="shared" si="190"/>
        <v>#VALUE!</v>
      </c>
      <c r="GB27" s="220" t="e">
        <f t="shared" si="71"/>
        <v>#VALUE!</v>
      </c>
      <c r="GD27" s="225" t="e">
        <f t="shared" si="191"/>
        <v>#VALUE!</v>
      </c>
      <c r="GE27" s="217" t="e">
        <f t="shared" si="192"/>
        <v>#VALUE!</v>
      </c>
      <c r="GF27" s="218" t="e">
        <f t="shared" si="72"/>
        <v>#VALUE!</v>
      </c>
      <c r="GG27" s="219" t="e">
        <f t="shared" si="193"/>
        <v>#VALUE!</v>
      </c>
      <c r="GH27" s="219" t="e">
        <f t="shared" si="194"/>
        <v>#VALUE!</v>
      </c>
      <c r="GI27" s="220" t="e">
        <f t="shared" si="73"/>
        <v>#VALUE!</v>
      </c>
      <c r="GJ27" s="217" t="e">
        <f t="shared" si="195"/>
        <v>#VALUE!</v>
      </c>
      <c r="GK27" s="217" t="e">
        <f t="shared" si="196"/>
        <v>#VALUE!</v>
      </c>
      <c r="GL27" s="218" t="e">
        <f t="shared" si="74"/>
        <v>#VALUE!</v>
      </c>
      <c r="GM27" s="219" t="e">
        <f t="shared" si="197"/>
        <v>#VALUE!</v>
      </c>
      <c r="GN27" s="219" t="e">
        <f t="shared" si="198"/>
        <v>#VALUE!</v>
      </c>
      <c r="GO27" s="220" t="e">
        <f t="shared" si="75"/>
        <v>#VALUE!</v>
      </c>
      <c r="GP27" s="217" t="e">
        <f t="shared" si="199"/>
        <v>#VALUE!</v>
      </c>
      <c r="GQ27" s="217" t="e">
        <f t="shared" si="200"/>
        <v>#VALUE!</v>
      </c>
      <c r="GR27" s="218" t="e">
        <f t="shared" si="76"/>
        <v>#VALUE!</v>
      </c>
      <c r="GS27" s="219" t="e">
        <f t="shared" si="201"/>
        <v>#VALUE!</v>
      </c>
      <c r="GT27" s="219" t="e">
        <f t="shared" si="202"/>
        <v>#VALUE!</v>
      </c>
      <c r="GU27" s="220" t="e">
        <f t="shared" si="77"/>
        <v>#VALUE!</v>
      </c>
      <c r="GV27" s="217" t="e">
        <f t="shared" si="203"/>
        <v>#VALUE!</v>
      </c>
      <c r="GW27" s="217" t="e">
        <f t="shared" si="204"/>
        <v>#VALUE!</v>
      </c>
      <c r="GX27" s="218" t="e">
        <f t="shared" si="78"/>
        <v>#VALUE!</v>
      </c>
      <c r="GY27" s="219" t="e">
        <f t="shared" si="205"/>
        <v>#VALUE!</v>
      </c>
      <c r="GZ27" s="219" t="e">
        <f t="shared" si="206"/>
        <v>#VALUE!</v>
      </c>
      <c r="HA27" s="220" t="e">
        <f t="shared" si="79"/>
        <v>#VALUE!</v>
      </c>
      <c r="HC27" s="225" t="e">
        <f t="shared" si="207"/>
        <v>#VALUE!</v>
      </c>
      <c r="HD27" s="217" t="e">
        <f t="shared" si="208"/>
        <v>#VALUE!</v>
      </c>
      <c r="HE27" s="218" t="e">
        <f t="shared" si="80"/>
        <v>#VALUE!</v>
      </c>
      <c r="HF27" s="219" t="e">
        <f t="shared" si="209"/>
        <v>#VALUE!</v>
      </c>
      <c r="HG27" s="219" t="e">
        <f t="shared" si="210"/>
        <v>#VALUE!</v>
      </c>
      <c r="HH27" s="220" t="e">
        <f t="shared" si="81"/>
        <v>#VALUE!</v>
      </c>
      <c r="HI27" s="217" t="e">
        <f t="shared" si="211"/>
        <v>#VALUE!</v>
      </c>
      <c r="HJ27" s="217" t="e">
        <f t="shared" si="212"/>
        <v>#VALUE!</v>
      </c>
      <c r="HK27" s="218" t="e">
        <f t="shared" si="82"/>
        <v>#VALUE!</v>
      </c>
      <c r="HL27" s="219" t="e">
        <f t="shared" si="213"/>
        <v>#VALUE!</v>
      </c>
      <c r="HM27" s="219" t="e">
        <f t="shared" si="214"/>
        <v>#VALUE!</v>
      </c>
      <c r="HN27" s="220" t="e">
        <f t="shared" si="83"/>
        <v>#VALUE!</v>
      </c>
      <c r="HO27" s="217" t="e">
        <f t="shared" si="215"/>
        <v>#VALUE!</v>
      </c>
      <c r="HP27" s="217" t="e">
        <f t="shared" si="216"/>
        <v>#VALUE!</v>
      </c>
      <c r="HQ27" s="218" t="e">
        <f t="shared" si="84"/>
        <v>#VALUE!</v>
      </c>
      <c r="HR27" s="219" t="e">
        <f t="shared" si="217"/>
        <v>#VALUE!</v>
      </c>
      <c r="HS27" s="219" t="e">
        <f t="shared" si="218"/>
        <v>#VALUE!</v>
      </c>
      <c r="HT27" s="220" t="e">
        <f t="shared" si="85"/>
        <v>#VALUE!</v>
      </c>
      <c r="HU27" s="217" t="e">
        <f t="shared" si="219"/>
        <v>#VALUE!</v>
      </c>
      <c r="HV27" s="217" t="e">
        <f t="shared" si="220"/>
        <v>#VALUE!</v>
      </c>
      <c r="HW27" s="218" t="e">
        <f t="shared" si="86"/>
        <v>#VALUE!</v>
      </c>
      <c r="HX27" s="219" t="e">
        <f t="shared" si="221"/>
        <v>#VALUE!</v>
      </c>
      <c r="HY27" s="219" t="e">
        <f t="shared" si="222"/>
        <v>#VALUE!</v>
      </c>
      <c r="HZ27" s="220" t="e">
        <f t="shared" si="87"/>
        <v>#VALUE!</v>
      </c>
      <c r="IB27" s="225" t="e">
        <f t="shared" si="223"/>
        <v>#VALUE!</v>
      </c>
      <c r="IC27" s="217" t="e">
        <f t="shared" si="224"/>
        <v>#VALUE!</v>
      </c>
      <c r="ID27" s="218" t="e">
        <f t="shared" si="88"/>
        <v>#VALUE!</v>
      </c>
      <c r="IE27" s="219" t="e">
        <f t="shared" si="225"/>
        <v>#VALUE!</v>
      </c>
      <c r="IF27" s="219" t="e">
        <f t="shared" si="226"/>
        <v>#VALUE!</v>
      </c>
      <c r="IG27" s="220" t="e">
        <f t="shared" si="89"/>
        <v>#VALUE!</v>
      </c>
      <c r="IH27" s="217" t="e">
        <f t="shared" si="227"/>
        <v>#VALUE!</v>
      </c>
      <c r="II27" s="217" t="e">
        <f t="shared" si="228"/>
        <v>#VALUE!</v>
      </c>
      <c r="IJ27" s="218" t="e">
        <f t="shared" si="90"/>
        <v>#VALUE!</v>
      </c>
      <c r="IK27" s="219" t="e">
        <f t="shared" si="229"/>
        <v>#VALUE!</v>
      </c>
      <c r="IL27" s="219" t="e">
        <f t="shared" si="230"/>
        <v>#VALUE!</v>
      </c>
      <c r="IM27" s="220" t="e">
        <f t="shared" si="91"/>
        <v>#VALUE!</v>
      </c>
      <c r="IN27" s="217" t="e">
        <f t="shared" si="231"/>
        <v>#VALUE!</v>
      </c>
      <c r="IO27" s="217" t="e">
        <f t="shared" si="232"/>
        <v>#VALUE!</v>
      </c>
      <c r="IP27" s="218" t="e">
        <f t="shared" si="92"/>
        <v>#VALUE!</v>
      </c>
      <c r="IQ27" s="219" t="e">
        <f t="shared" si="233"/>
        <v>#VALUE!</v>
      </c>
      <c r="IR27" s="219" t="e">
        <f t="shared" si="234"/>
        <v>#VALUE!</v>
      </c>
      <c r="IS27" s="220" t="e">
        <f t="shared" si="93"/>
        <v>#VALUE!</v>
      </c>
      <c r="IT27" s="217" t="e">
        <f t="shared" si="235"/>
        <v>#VALUE!</v>
      </c>
      <c r="IU27" s="217" t="e">
        <f t="shared" si="236"/>
        <v>#VALUE!</v>
      </c>
      <c r="IV27" s="218" t="e">
        <f t="shared" si="94"/>
        <v>#VALUE!</v>
      </c>
      <c r="IW27" s="219" t="e">
        <f t="shared" si="237"/>
        <v>#VALUE!</v>
      </c>
      <c r="IX27" s="219" t="e">
        <f t="shared" si="238"/>
        <v>#VALUE!</v>
      </c>
      <c r="IY27" s="220" t="e">
        <f t="shared" si="95"/>
        <v>#VALUE!</v>
      </c>
    </row>
    <row r="28" spans="1:259" ht="15.75" x14ac:dyDescent="0.25">
      <c r="A28" s="200" t="s">
        <v>152</v>
      </c>
      <c r="B28" s="200"/>
      <c r="C28" s="200"/>
      <c r="D28" s="200"/>
      <c r="E28" s="200"/>
      <c r="F28" s="200"/>
      <c r="G28" s="200"/>
      <c r="H28" s="200"/>
      <c r="I28" s="200"/>
      <c r="L28" s="211" t="e">
        <f t="shared" si="239"/>
        <v>#VALUE!</v>
      </c>
      <c r="M28" s="211" t="e">
        <f t="shared" si="96"/>
        <v>#VALUE!</v>
      </c>
      <c r="N28" s="211" t="e">
        <f t="shared" si="0"/>
        <v>#VALUE!</v>
      </c>
      <c r="O28" s="212" t="e">
        <f t="shared" si="1"/>
        <v>#VALUE!</v>
      </c>
      <c r="P28" s="213" t="e">
        <f t="shared" si="97"/>
        <v>#VALUE!</v>
      </c>
      <c r="Q28" s="213" t="e">
        <f t="shared" si="98"/>
        <v>#VALUE!</v>
      </c>
      <c r="R28" s="213" t="e">
        <f t="shared" si="2"/>
        <v>#VALUE!</v>
      </c>
      <c r="S28" s="214" t="e">
        <f t="shared" si="3"/>
        <v>#VALUE!</v>
      </c>
      <c r="T28" s="211" t="e">
        <f t="shared" si="99"/>
        <v>#VALUE!</v>
      </c>
      <c r="U28" s="211" t="e">
        <f t="shared" si="100"/>
        <v>#VALUE!</v>
      </c>
      <c r="V28" s="211" t="e">
        <f t="shared" si="4"/>
        <v>#VALUE!</v>
      </c>
      <c r="W28" s="212" t="e">
        <f t="shared" si="5"/>
        <v>#VALUE!</v>
      </c>
      <c r="X28" s="213" t="e">
        <f t="shared" si="101"/>
        <v>#VALUE!</v>
      </c>
      <c r="Y28" s="213" t="e">
        <f t="shared" si="102"/>
        <v>#VALUE!</v>
      </c>
      <c r="Z28" s="213" t="e">
        <f t="shared" si="6"/>
        <v>#VALUE!</v>
      </c>
      <c r="AA28" s="214" t="e">
        <f t="shared" si="7"/>
        <v>#VALUE!</v>
      </c>
      <c r="AB28" s="211" t="e">
        <f t="shared" si="103"/>
        <v>#VALUE!</v>
      </c>
      <c r="AC28" s="211" t="e">
        <f t="shared" si="104"/>
        <v>#VALUE!</v>
      </c>
      <c r="AD28" s="211" t="e">
        <f t="shared" si="8"/>
        <v>#VALUE!</v>
      </c>
      <c r="AE28" s="212" t="e">
        <f t="shared" si="9"/>
        <v>#VALUE!</v>
      </c>
      <c r="AF28" s="213" t="e">
        <f t="shared" si="105"/>
        <v>#VALUE!</v>
      </c>
      <c r="AG28" s="213" t="e">
        <f t="shared" si="106"/>
        <v>#VALUE!</v>
      </c>
      <c r="AH28" s="213" t="e">
        <f t="shared" si="10"/>
        <v>#VALUE!</v>
      </c>
      <c r="AI28" s="214" t="e">
        <f t="shared" si="11"/>
        <v>#VALUE!</v>
      </c>
      <c r="AJ28" s="215" t="e">
        <f t="shared" si="107"/>
        <v>#VALUE!</v>
      </c>
      <c r="AK28" s="215" t="e">
        <f t="shared" si="108"/>
        <v>#VALUE!</v>
      </c>
      <c r="AL28" s="215" t="e">
        <f t="shared" si="12"/>
        <v>#VALUE!</v>
      </c>
      <c r="AM28" s="216" t="e">
        <f t="shared" si="13"/>
        <v>#VALUE!</v>
      </c>
      <c r="AN28" s="213" t="e">
        <f t="shared" si="109"/>
        <v>#VALUE!</v>
      </c>
      <c r="AO28" s="213" t="e">
        <f t="shared" si="110"/>
        <v>#VALUE!</v>
      </c>
      <c r="AP28" s="213" t="e">
        <f t="shared" si="14"/>
        <v>#VALUE!</v>
      </c>
      <c r="AQ28" s="214" t="e">
        <f t="shared" si="15"/>
        <v>#VALUE!</v>
      </c>
      <c r="AS28" s="211" t="e">
        <f t="shared" si="111"/>
        <v>#VALUE!</v>
      </c>
      <c r="AT28" s="211" t="e">
        <f t="shared" si="112"/>
        <v>#VALUE!</v>
      </c>
      <c r="AU28" s="211" t="e">
        <f t="shared" si="16"/>
        <v>#VALUE!</v>
      </c>
      <c r="AV28" s="212" t="e">
        <f t="shared" si="17"/>
        <v>#VALUE!</v>
      </c>
      <c r="AW28" s="213" t="e">
        <f t="shared" si="113"/>
        <v>#VALUE!</v>
      </c>
      <c r="AX28" s="213" t="e">
        <f t="shared" si="114"/>
        <v>#VALUE!</v>
      </c>
      <c r="AY28" s="213" t="e">
        <f t="shared" si="18"/>
        <v>#VALUE!</v>
      </c>
      <c r="AZ28" s="214" t="e">
        <f t="shared" si="19"/>
        <v>#VALUE!</v>
      </c>
      <c r="BA28" s="211" t="e">
        <f t="shared" si="115"/>
        <v>#VALUE!</v>
      </c>
      <c r="BB28" s="211" t="e">
        <f t="shared" si="116"/>
        <v>#VALUE!</v>
      </c>
      <c r="BC28" s="211" t="e">
        <f t="shared" si="20"/>
        <v>#VALUE!</v>
      </c>
      <c r="BD28" s="212" t="e">
        <f t="shared" si="21"/>
        <v>#VALUE!</v>
      </c>
      <c r="BE28" s="213" t="e">
        <f t="shared" si="117"/>
        <v>#VALUE!</v>
      </c>
      <c r="BF28" s="213" t="e">
        <f t="shared" si="118"/>
        <v>#VALUE!</v>
      </c>
      <c r="BG28" s="213" t="e">
        <f t="shared" si="22"/>
        <v>#VALUE!</v>
      </c>
      <c r="BH28" s="214" t="e">
        <f t="shared" si="242"/>
        <v>#VALUE!</v>
      </c>
      <c r="BI28" s="211" t="e">
        <f t="shared" si="119"/>
        <v>#VALUE!</v>
      </c>
      <c r="BJ28" s="211" t="e">
        <f t="shared" si="120"/>
        <v>#VALUE!</v>
      </c>
      <c r="BK28" s="211" t="e">
        <f t="shared" si="24"/>
        <v>#VALUE!</v>
      </c>
      <c r="BL28" s="212" t="e">
        <f t="shared" si="25"/>
        <v>#VALUE!</v>
      </c>
      <c r="BM28" s="213" t="e">
        <f t="shared" si="121"/>
        <v>#VALUE!</v>
      </c>
      <c r="BN28" s="213" t="e">
        <f t="shared" si="122"/>
        <v>#VALUE!</v>
      </c>
      <c r="BO28" s="213" t="e">
        <f t="shared" si="26"/>
        <v>#VALUE!</v>
      </c>
      <c r="BP28" s="214" t="e">
        <f t="shared" si="27"/>
        <v>#VALUE!</v>
      </c>
      <c r="BQ28" s="211" t="e">
        <f t="shared" si="123"/>
        <v>#VALUE!</v>
      </c>
      <c r="BR28" s="211" t="e">
        <f t="shared" si="124"/>
        <v>#VALUE!</v>
      </c>
      <c r="BS28" s="211" t="e">
        <f t="shared" si="28"/>
        <v>#VALUE!</v>
      </c>
      <c r="BT28" s="212" t="e">
        <f t="shared" si="29"/>
        <v>#VALUE!</v>
      </c>
      <c r="BU28" s="213" t="e">
        <f t="shared" si="125"/>
        <v>#VALUE!</v>
      </c>
      <c r="BV28" s="213" t="e">
        <f t="shared" si="126"/>
        <v>#VALUE!</v>
      </c>
      <c r="BW28" s="213" t="e">
        <f t="shared" si="30"/>
        <v>#VALUE!</v>
      </c>
      <c r="BX28" s="214" t="e">
        <f t="shared" si="31"/>
        <v>#VALUE!</v>
      </c>
      <c r="BZ28" s="211" t="e">
        <f t="shared" si="127"/>
        <v>#VALUE!</v>
      </c>
      <c r="CA28" s="211" t="e">
        <f t="shared" si="128"/>
        <v>#VALUE!</v>
      </c>
      <c r="CB28" s="211" t="e">
        <f t="shared" si="32"/>
        <v>#VALUE!</v>
      </c>
      <c r="CC28" s="212" t="e">
        <f t="shared" si="33"/>
        <v>#VALUE!</v>
      </c>
      <c r="CD28" s="213" t="e">
        <f t="shared" si="129"/>
        <v>#VALUE!</v>
      </c>
      <c r="CE28" s="213" t="e">
        <f t="shared" si="130"/>
        <v>#VALUE!</v>
      </c>
      <c r="CF28" s="213" t="e">
        <f t="shared" si="34"/>
        <v>#VALUE!</v>
      </c>
      <c r="CG28" s="214" t="e">
        <f t="shared" si="35"/>
        <v>#VALUE!</v>
      </c>
      <c r="CH28" s="211" t="e">
        <f t="shared" si="131"/>
        <v>#VALUE!</v>
      </c>
      <c r="CI28" s="211" t="e">
        <f t="shared" si="132"/>
        <v>#VALUE!</v>
      </c>
      <c r="CJ28" s="211" t="e">
        <f t="shared" si="36"/>
        <v>#VALUE!</v>
      </c>
      <c r="CK28" s="212" t="e">
        <f t="shared" si="37"/>
        <v>#VALUE!</v>
      </c>
      <c r="CL28" s="213" t="e">
        <f t="shared" si="133"/>
        <v>#VALUE!</v>
      </c>
      <c r="CM28" s="213" t="e">
        <f t="shared" si="134"/>
        <v>#VALUE!</v>
      </c>
      <c r="CN28" s="213" t="e">
        <f t="shared" si="38"/>
        <v>#VALUE!</v>
      </c>
      <c r="CO28" s="214" t="e">
        <f t="shared" si="243"/>
        <v>#VALUE!</v>
      </c>
      <c r="CP28" s="211" t="e">
        <f t="shared" si="135"/>
        <v>#VALUE!</v>
      </c>
      <c r="CQ28" s="211" t="e">
        <f t="shared" si="136"/>
        <v>#VALUE!</v>
      </c>
      <c r="CR28" s="211" t="e">
        <f t="shared" si="40"/>
        <v>#VALUE!</v>
      </c>
      <c r="CS28" s="212" t="e">
        <f t="shared" si="41"/>
        <v>#VALUE!</v>
      </c>
      <c r="CT28" s="213" t="e">
        <f t="shared" si="137"/>
        <v>#VALUE!</v>
      </c>
      <c r="CU28" s="213" t="e">
        <f t="shared" si="138"/>
        <v>#VALUE!</v>
      </c>
      <c r="CV28" s="213" t="e">
        <f t="shared" si="42"/>
        <v>#VALUE!</v>
      </c>
      <c r="CW28" s="214" t="e">
        <f t="shared" si="43"/>
        <v>#VALUE!</v>
      </c>
      <c r="CX28" s="211" t="e">
        <f t="shared" si="139"/>
        <v>#VALUE!</v>
      </c>
      <c r="CY28" s="211" t="e">
        <f t="shared" si="140"/>
        <v>#VALUE!</v>
      </c>
      <c r="CZ28" s="211" t="e">
        <f t="shared" si="44"/>
        <v>#VALUE!</v>
      </c>
      <c r="DA28" s="212" t="e">
        <f t="shared" si="45"/>
        <v>#VALUE!</v>
      </c>
      <c r="DB28" s="213" t="e">
        <f t="shared" si="141"/>
        <v>#VALUE!</v>
      </c>
      <c r="DC28" s="213" t="e">
        <f t="shared" si="142"/>
        <v>#VALUE!</v>
      </c>
      <c r="DD28" s="213" t="e">
        <f t="shared" si="46"/>
        <v>#VALUE!</v>
      </c>
      <c r="DE28" s="214" t="e">
        <f t="shared" si="47"/>
        <v>#VALUE!</v>
      </c>
      <c r="DG28" s="225" t="e">
        <f t="shared" si="143"/>
        <v>#VALUE!</v>
      </c>
      <c r="DH28" s="217" t="e">
        <f t="shared" si="144"/>
        <v>#VALUE!</v>
      </c>
      <c r="DI28" s="218" t="e">
        <f t="shared" si="48"/>
        <v>#VALUE!</v>
      </c>
      <c r="DJ28" s="219" t="e">
        <f t="shared" si="145"/>
        <v>#VALUE!</v>
      </c>
      <c r="DK28" s="219" t="e">
        <f t="shared" si="146"/>
        <v>#VALUE!</v>
      </c>
      <c r="DL28" s="220" t="e">
        <f t="shared" si="49"/>
        <v>#VALUE!</v>
      </c>
      <c r="DM28" s="217" t="e">
        <f t="shared" si="147"/>
        <v>#VALUE!</v>
      </c>
      <c r="DN28" s="217" t="e">
        <f t="shared" si="148"/>
        <v>#VALUE!</v>
      </c>
      <c r="DO28" s="218" t="e">
        <f t="shared" si="50"/>
        <v>#VALUE!</v>
      </c>
      <c r="DP28" s="219" t="e">
        <f t="shared" si="149"/>
        <v>#VALUE!</v>
      </c>
      <c r="DQ28" s="219" t="e">
        <f t="shared" si="150"/>
        <v>#VALUE!</v>
      </c>
      <c r="DR28" s="220" t="e">
        <f t="shared" si="51"/>
        <v>#VALUE!</v>
      </c>
      <c r="DS28" s="217" t="e">
        <f t="shared" si="151"/>
        <v>#VALUE!</v>
      </c>
      <c r="DT28" s="217" t="e">
        <f t="shared" si="152"/>
        <v>#VALUE!</v>
      </c>
      <c r="DU28" s="218" t="e">
        <f t="shared" si="52"/>
        <v>#VALUE!</v>
      </c>
      <c r="DV28" s="219" t="e">
        <f t="shared" si="153"/>
        <v>#VALUE!</v>
      </c>
      <c r="DW28" s="219" t="e">
        <f t="shared" si="154"/>
        <v>#VALUE!</v>
      </c>
      <c r="DX28" s="220" t="e">
        <f t="shared" si="53"/>
        <v>#VALUE!</v>
      </c>
      <c r="DY28" s="217" t="e">
        <f t="shared" si="155"/>
        <v>#VALUE!</v>
      </c>
      <c r="DZ28" s="217" t="e">
        <f t="shared" si="156"/>
        <v>#VALUE!</v>
      </c>
      <c r="EA28" s="218" t="e">
        <f t="shared" si="54"/>
        <v>#VALUE!</v>
      </c>
      <c r="EB28" s="219" t="e">
        <f t="shared" si="157"/>
        <v>#VALUE!</v>
      </c>
      <c r="EC28" s="219" t="e">
        <f t="shared" si="158"/>
        <v>#VALUE!</v>
      </c>
      <c r="ED28" s="220" t="e">
        <f t="shared" si="55"/>
        <v>#VALUE!</v>
      </c>
      <c r="EF28" s="225" t="e">
        <f t="shared" si="159"/>
        <v>#VALUE!</v>
      </c>
      <c r="EG28" s="217" t="e">
        <f t="shared" si="160"/>
        <v>#VALUE!</v>
      </c>
      <c r="EH28" s="218" t="e">
        <f t="shared" si="56"/>
        <v>#VALUE!</v>
      </c>
      <c r="EI28" s="219" t="e">
        <f t="shared" si="161"/>
        <v>#VALUE!</v>
      </c>
      <c r="EJ28" s="219" t="e">
        <f t="shared" si="162"/>
        <v>#VALUE!</v>
      </c>
      <c r="EK28" s="220" t="e">
        <f t="shared" si="57"/>
        <v>#VALUE!</v>
      </c>
      <c r="EL28" s="217" t="e">
        <f t="shared" si="163"/>
        <v>#VALUE!</v>
      </c>
      <c r="EM28" s="217" t="e">
        <f t="shared" si="164"/>
        <v>#VALUE!</v>
      </c>
      <c r="EN28" s="218" t="e">
        <f t="shared" si="58"/>
        <v>#VALUE!</v>
      </c>
      <c r="EO28" s="219" t="e">
        <f t="shared" si="165"/>
        <v>#VALUE!</v>
      </c>
      <c r="EP28" s="219" t="e">
        <f t="shared" si="166"/>
        <v>#VALUE!</v>
      </c>
      <c r="EQ28" s="220" t="e">
        <f t="shared" si="59"/>
        <v>#VALUE!</v>
      </c>
      <c r="ER28" s="217" t="e">
        <f t="shared" si="167"/>
        <v>#VALUE!</v>
      </c>
      <c r="ES28" s="217" t="e">
        <f t="shared" si="168"/>
        <v>#VALUE!</v>
      </c>
      <c r="ET28" s="218" t="e">
        <f t="shared" si="60"/>
        <v>#VALUE!</v>
      </c>
      <c r="EU28" s="219" t="e">
        <f t="shared" si="169"/>
        <v>#VALUE!</v>
      </c>
      <c r="EV28" s="219" t="e">
        <f t="shared" si="170"/>
        <v>#VALUE!</v>
      </c>
      <c r="EW28" s="220" t="e">
        <f t="shared" si="61"/>
        <v>#VALUE!</v>
      </c>
      <c r="EX28" s="217" t="e">
        <f t="shared" si="171"/>
        <v>#VALUE!</v>
      </c>
      <c r="EY28" s="217" t="e">
        <f t="shared" si="172"/>
        <v>#VALUE!</v>
      </c>
      <c r="EZ28" s="218" t="e">
        <f t="shared" si="62"/>
        <v>#VALUE!</v>
      </c>
      <c r="FA28" s="219" t="e">
        <f t="shared" si="173"/>
        <v>#VALUE!</v>
      </c>
      <c r="FB28" s="219" t="e">
        <f t="shared" si="174"/>
        <v>#VALUE!</v>
      </c>
      <c r="FC28" s="220" t="e">
        <f t="shared" si="63"/>
        <v>#VALUE!</v>
      </c>
      <c r="FE28" s="225" t="e">
        <f t="shared" si="175"/>
        <v>#VALUE!</v>
      </c>
      <c r="FF28" s="217" t="e">
        <f t="shared" si="176"/>
        <v>#VALUE!</v>
      </c>
      <c r="FG28" s="218" t="e">
        <f t="shared" si="64"/>
        <v>#VALUE!</v>
      </c>
      <c r="FH28" s="219" t="e">
        <f t="shared" si="177"/>
        <v>#VALUE!</v>
      </c>
      <c r="FI28" s="219" t="e">
        <f t="shared" si="178"/>
        <v>#VALUE!</v>
      </c>
      <c r="FJ28" s="220" t="e">
        <f t="shared" si="65"/>
        <v>#VALUE!</v>
      </c>
      <c r="FK28" s="217" t="e">
        <f t="shared" si="179"/>
        <v>#VALUE!</v>
      </c>
      <c r="FL28" s="217" t="e">
        <f t="shared" si="180"/>
        <v>#VALUE!</v>
      </c>
      <c r="FM28" s="218" t="e">
        <f t="shared" si="66"/>
        <v>#VALUE!</v>
      </c>
      <c r="FN28" s="219" t="e">
        <f t="shared" si="181"/>
        <v>#VALUE!</v>
      </c>
      <c r="FO28" s="219" t="e">
        <f t="shared" si="182"/>
        <v>#VALUE!</v>
      </c>
      <c r="FP28" s="220" t="e">
        <f t="shared" si="67"/>
        <v>#VALUE!</v>
      </c>
      <c r="FQ28" s="217" t="e">
        <f t="shared" si="183"/>
        <v>#VALUE!</v>
      </c>
      <c r="FR28" s="217" t="e">
        <f t="shared" si="184"/>
        <v>#VALUE!</v>
      </c>
      <c r="FS28" s="218" t="e">
        <f t="shared" si="68"/>
        <v>#VALUE!</v>
      </c>
      <c r="FT28" s="219" t="e">
        <f t="shared" si="185"/>
        <v>#VALUE!</v>
      </c>
      <c r="FU28" s="219" t="e">
        <f t="shared" si="186"/>
        <v>#VALUE!</v>
      </c>
      <c r="FV28" s="220" t="e">
        <f t="shared" si="69"/>
        <v>#VALUE!</v>
      </c>
      <c r="FW28" s="217" t="e">
        <f t="shared" si="187"/>
        <v>#VALUE!</v>
      </c>
      <c r="FX28" s="217" t="e">
        <f t="shared" si="188"/>
        <v>#VALUE!</v>
      </c>
      <c r="FY28" s="218" t="e">
        <f t="shared" si="70"/>
        <v>#VALUE!</v>
      </c>
      <c r="FZ28" s="219" t="e">
        <f t="shared" si="189"/>
        <v>#VALUE!</v>
      </c>
      <c r="GA28" s="219" t="e">
        <f t="shared" si="190"/>
        <v>#VALUE!</v>
      </c>
      <c r="GB28" s="220" t="e">
        <f t="shared" si="71"/>
        <v>#VALUE!</v>
      </c>
      <c r="GD28" s="225" t="e">
        <f t="shared" si="191"/>
        <v>#VALUE!</v>
      </c>
      <c r="GE28" s="217" t="e">
        <f t="shared" si="192"/>
        <v>#VALUE!</v>
      </c>
      <c r="GF28" s="218" t="e">
        <f t="shared" si="72"/>
        <v>#VALUE!</v>
      </c>
      <c r="GG28" s="219" t="e">
        <f t="shared" si="193"/>
        <v>#VALUE!</v>
      </c>
      <c r="GH28" s="219" t="e">
        <f t="shared" si="194"/>
        <v>#VALUE!</v>
      </c>
      <c r="GI28" s="220" t="e">
        <f t="shared" si="73"/>
        <v>#VALUE!</v>
      </c>
      <c r="GJ28" s="217" t="e">
        <f t="shared" si="195"/>
        <v>#VALUE!</v>
      </c>
      <c r="GK28" s="217" t="e">
        <f t="shared" si="196"/>
        <v>#VALUE!</v>
      </c>
      <c r="GL28" s="218" t="e">
        <f t="shared" si="74"/>
        <v>#VALUE!</v>
      </c>
      <c r="GM28" s="219" t="e">
        <f t="shared" si="197"/>
        <v>#VALUE!</v>
      </c>
      <c r="GN28" s="219" t="e">
        <f t="shared" si="198"/>
        <v>#VALUE!</v>
      </c>
      <c r="GO28" s="220" t="e">
        <f t="shared" si="75"/>
        <v>#VALUE!</v>
      </c>
      <c r="GP28" s="217" t="e">
        <f t="shared" si="199"/>
        <v>#VALUE!</v>
      </c>
      <c r="GQ28" s="217" t="e">
        <f t="shared" si="200"/>
        <v>#VALUE!</v>
      </c>
      <c r="GR28" s="218" t="e">
        <f t="shared" si="76"/>
        <v>#VALUE!</v>
      </c>
      <c r="GS28" s="219" t="e">
        <f t="shared" si="201"/>
        <v>#VALUE!</v>
      </c>
      <c r="GT28" s="219" t="e">
        <f t="shared" si="202"/>
        <v>#VALUE!</v>
      </c>
      <c r="GU28" s="220" t="e">
        <f t="shared" si="77"/>
        <v>#VALUE!</v>
      </c>
      <c r="GV28" s="217" t="e">
        <f t="shared" si="203"/>
        <v>#VALUE!</v>
      </c>
      <c r="GW28" s="217" t="e">
        <f t="shared" si="204"/>
        <v>#VALUE!</v>
      </c>
      <c r="GX28" s="218" t="e">
        <f t="shared" si="78"/>
        <v>#VALUE!</v>
      </c>
      <c r="GY28" s="219" t="e">
        <f t="shared" si="205"/>
        <v>#VALUE!</v>
      </c>
      <c r="GZ28" s="219" t="e">
        <f t="shared" si="206"/>
        <v>#VALUE!</v>
      </c>
      <c r="HA28" s="220" t="e">
        <f t="shared" si="79"/>
        <v>#VALUE!</v>
      </c>
      <c r="HC28" s="225" t="e">
        <f t="shared" si="207"/>
        <v>#VALUE!</v>
      </c>
      <c r="HD28" s="217" t="e">
        <f t="shared" si="208"/>
        <v>#VALUE!</v>
      </c>
      <c r="HE28" s="218" t="e">
        <f t="shared" si="80"/>
        <v>#VALUE!</v>
      </c>
      <c r="HF28" s="219" t="e">
        <f t="shared" si="209"/>
        <v>#VALUE!</v>
      </c>
      <c r="HG28" s="219" t="e">
        <f t="shared" si="210"/>
        <v>#VALUE!</v>
      </c>
      <c r="HH28" s="220" t="e">
        <f t="shared" si="81"/>
        <v>#VALUE!</v>
      </c>
      <c r="HI28" s="217" t="e">
        <f t="shared" si="211"/>
        <v>#VALUE!</v>
      </c>
      <c r="HJ28" s="217" t="e">
        <f t="shared" si="212"/>
        <v>#VALUE!</v>
      </c>
      <c r="HK28" s="218" t="e">
        <f t="shared" si="82"/>
        <v>#VALUE!</v>
      </c>
      <c r="HL28" s="219" t="e">
        <f t="shared" si="213"/>
        <v>#VALUE!</v>
      </c>
      <c r="HM28" s="219" t="e">
        <f t="shared" si="214"/>
        <v>#VALUE!</v>
      </c>
      <c r="HN28" s="220" t="e">
        <f t="shared" si="83"/>
        <v>#VALUE!</v>
      </c>
      <c r="HO28" s="217" t="e">
        <f t="shared" si="215"/>
        <v>#VALUE!</v>
      </c>
      <c r="HP28" s="217" t="e">
        <f t="shared" si="216"/>
        <v>#VALUE!</v>
      </c>
      <c r="HQ28" s="218" t="e">
        <f t="shared" si="84"/>
        <v>#VALUE!</v>
      </c>
      <c r="HR28" s="219" t="e">
        <f t="shared" si="217"/>
        <v>#VALUE!</v>
      </c>
      <c r="HS28" s="219" t="e">
        <f t="shared" si="218"/>
        <v>#VALUE!</v>
      </c>
      <c r="HT28" s="220" t="e">
        <f t="shared" si="85"/>
        <v>#VALUE!</v>
      </c>
      <c r="HU28" s="217" t="e">
        <f t="shared" si="219"/>
        <v>#VALUE!</v>
      </c>
      <c r="HV28" s="217" t="e">
        <f t="shared" si="220"/>
        <v>#VALUE!</v>
      </c>
      <c r="HW28" s="218" t="e">
        <f t="shared" si="86"/>
        <v>#VALUE!</v>
      </c>
      <c r="HX28" s="219" t="e">
        <f t="shared" si="221"/>
        <v>#VALUE!</v>
      </c>
      <c r="HY28" s="219" t="e">
        <f t="shared" si="222"/>
        <v>#VALUE!</v>
      </c>
      <c r="HZ28" s="220" t="e">
        <f t="shared" si="87"/>
        <v>#VALUE!</v>
      </c>
      <c r="IB28" s="225" t="e">
        <f t="shared" si="223"/>
        <v>#VALUE!</v>
      </c>
      <c r="IC28" s="217" t="e">
        <f t="shared" si="224"/>
        <v>#VALUE!</v>
      </c>
      <c r="ID28" s="218" t="e">
        <f t="shared" si="88"/>
        <v>#VALUE!</v>
      </c>
      <c r="IE28" s="219" t="e">
        <f t="shared" si="225"/>
        <v>#VALUE!</v>
      </c>
      <c r="IF28" s="219" t="e">
        <f t="shared" si="226"/>
        <v>#VALUE!</v>
      </c>
      <c r="IG28" s="220" t="e">
        <f t="shared" si="89"/>
        <v>#VALUE!</v>
      </c>
      <c r="IH28" s="217" t="e">
        <f t="shared" si="227"/>
        <v>#VALUE!</v>
      </c>
      <c r="II28" s="217" t="e">
        <f t="shared" si="228"/>
        <v>#VALUE!</v>
      </c>
      <c r="IJ28" s="218" t="e">
        <f t="shared" si="90"/>
        <v>#VALUE!</v>
      </c>
      <c r="IK28" s="219" t="e">
        <f t="shared" si="229"/>
        <v>#VALUE!</v>
      </c>
      <c r="IL28" s="219" t="e">
        <f t="shared" si="230"/>
        <v>#VALUE!</v>
      </c>
      <c r="IM28" s="220" t="e">
        <f t="shared" si="91"/>
        <v>#VALUE!</v>
      </c>
      <c r="IN28" s="217" t="e">
        <f t="shared" si="231"/>
        <v>#VALUE!</v>
      </c>
      <c r="IO28" s="217" t="e">
        <f t="shared" si="232"/>
        <v>#VALUE!</v>
      </c>
      <c r="IP28" s="218" t="e">
        <f t="shared" si="92"/>
        <v>#VALUE!</v>
      </c>
      <c r="IQ28" s="219" t="e">
        <f t="shared" si="233"/>
        <v>#VALUE!</v>
      </c>
      <c r="IR28" s="219" t="e">
        <f t="shared" si="234"/>
        <v>#VALUE!</v>
      </c>
      <c r="IS28" s="220" t="e">
        <f t="shared" si="93"/>
        <v>#VALUE!</v>
      </c>
      <c r="IT28" s="217" t="e">
        <f t="shared" si="235"/>
        <v>#VALUE!</v>
      </c>
      <c r="IU28" s="217" t="e">
        <f t="shared" si="236"/>
        <v>#VALUE!</v>
      </c>
      <c r="IV28" s="218" t="e">
        <f t="shared" si="94"/>
        <v>#VALUE!</v>
      </c>
      <c r="IW28" s="219" t="e">
        <f t="shared" si="237"/>
        <v>#VALUE!</v>
      </c>
      <c r="IX28" s="219" t="e">
        <f t="shared" si="238"/>
        <v>#VALUE!</v>
      </c>
      <c r="IY28" s="220" t="e">
        <f t="shared" si="95"/>
        <v>#VALUE!</v>
      </c>
    </row>
    <row r="29" spans="1:259" ht="15.75" x14ac:dyDescent="0.25">
      <c r="A29" s="236" t="s">
        <v>175</v>
      </c>
      <c r="B29" s="237">
        <v>1</v>
      </c>
      <c r="C29" s="237">
        <v>2</v>
      </c>
      <c r="D29" s="237">
        <v>3</v>
      </c>
      <c r="E29" s="237">
        <v>4</v>
      </c>
      <c r="F29" s="237">
        <v>5</v>
      </c>
      <c r="G29" s="237">
        <v>6</v>
      </c>
      <c r="H29" s="237">
        <v>7</v>
      </c>
      <c r="I29" s="237">
        <v>8</v>
      </c>
      <c r="L29" s="211" t="e">
        <f t="shared" ref="L29:L52" si="244">SEARCH(",",DDROC1AS1,L28+1)</f>
        <v>#VALUE!</v>
      </c>
      <c r="M29" s="211" t="e">
        <f t="shared" si="96"/>
        <v>#VALUE!</v>
      </c>
      <c r="N29" s="211" t="e">
        <f t="shared" si="0"/>
        <v>#VALUE!</v>
      </c>
      <c r="O29" s="212" t="e">
        <f t="shared" si="1"/>
        <v>#VALUE!</v>
      </c>
      <c r="P29" s="213" t="e">
        <f t="shared" si="97"/>
        <v>#VALUE!</v>
      </c>
      <c r="Q29" s="213" t="e">
        <f t="shared" si="98"/>
        <v>#VALUE!</v>
      </c>
      <c r="R29" s="213" t="e">
        <f t="shared" si="2"/>
        <v>#VALUE!</v>
      </c>
      <c r="S29" s="214" t="e">
        <f t="shared" si="3"/>
        <v>#VALUE!</v>
      </c>
      <c r="T29" s="211" t="e">
        <f t="shared" si="99"/>
        <v>#VALUE!</v>
      </c>
      <c r="U29" s="211" t="e">
        <f t="shared" si="100"/>
        <v>#VALUE!</v>
      </c>
      <c r="V29" s="211" t="e">
        <f t="shared" si="4"/>
        <v>#VALUE!</v>
      </c>
      <c r="W29" s="212" t="e">
        <f t="shared" si="5"/>
        <v>#VALUE!</v>
      </c>
      <c r="X29" s="213" t="e">
        <f t="shared" si="101"/>
        <v>#VALUE!</v>
      </c>
      <c r="Y29" s="213" t="e">
        <f t="shared" si="102"/>
        <v>#VALUE!</v>
      </c>
      <c r="Z29" s="213" t="e">
        <f t="shared" si="6"/>
        <v>#VALUE!</v>
      </c>
      <c r="AA29" s="214" t="e">
        <f t="shared" si="7"/>
        <v>#VALUE!</v>
      </c>
      <c r="AB29" s="211" t="e">
        <f t="shared" si="103"/>
        <v>#VALUE!</v>
      </c>
      <c r="AC29" s="211" t="e">
        <f t="shared" si="104"/>
        <v>#VALUE!</v>
      </c>
      <c r="AD29" s="211" t="e">
        <f t="shared" si="8"/>
        <v>#VALUE!</v>
      </c>
      <c r="AE29" s="212" t="e">
        <f t="shared" si="9"/>
        <v>#VALUE!</v>
      </c>
      <c r="AF29" s="213" t="e">
        <f t="shared" si="105"/>
        <v>#VALUE!</v>
      </c>
      <c r="AG29" s="213" t="e">
        <f t="shared" si="106"/>
        <v>#VALUE!</v>
      </c>
      <c r="AH29" s="213" t="e">
        <f t="shared" si="10"/>
        <v>#VALUE!</v>
      </c>
      <c r="AI29" s="214" t="e">
        <f t="shared" si="11"/>
        <v>#VALUE!</v>
      </c>
      <c r="AJ29" s="215" t="e">
        <f t="shared" si="107"/>
        <v>#VALUE!</v>
      </c>
      <c r="AK29" s="215" t="e">
        <f t="shared" si="108"/>
        <v>#VALUE!</v>
      </c>
      <c r="AL29" s="215" t="e">
        <f t="shared" si="12"/>
        <v>#VALUE!</v>
      </c>
      <c r="AM29" s="216" t="e">
        <f t="shared" si="13"/>
        <v>#VALUE!</v>
      </c>
      <c r="AN29" s="213" t="e">
        <f t="shared" si="109"/>
        <v>#VALUE!</v>
      </c>
      <c r="AO29" s="213" t="e">
        <f t="shared" si="110"/>
        <v>#VALUE!</v>
      </c>
      <c r="AP29" s="213" t="e">
        <f t="shared" si="14"/>
        <v>#VALUE!</v>
      </c>
      <c r="AQ29" s="214" t="e">
        <f t="shared" si="15"/>
        <v>#VALUE!</v>
      </c>
      <c r="AS29" s="211" t="e">
        <f t="shared" si="111"/>
        <v>#VALUE!</v>
      </c>
      <c r="AT29" s="211" t="e">
        <f t="shared" si="112"/>
        <v>#VALUE!</v>
      </c>
      <c r="AU29" s="211" t="e">
        <f t="shared" si="16"/>
        <v>#VALUE!</v>
      </c>
      <c r="AV29" s="212" t="e">
        <f t="shared" si="17"/>
        <v>#VALUE!</v>
      </c>
      <c r="AW29" s="213" t="e">
        <f t="shared" si="113"/>
        <v>#VALUE!</v>
      </c>
      <c r="AX29" s="213" t="e">
        <f t="shared" si="114"/>
        <v>#VALUE!</v>
      </c>
      <c r="AY29" s="213" t="e">
        <f t="shared" si="18"/>
        <v>#VALUE!</v>
      </c>
      <c r="AZ29" s="214" t="e">
        <f t="shared" si="19"/>
        <v>#VALUE!</v>
      </c>
      <c r="BA29" s="211" t="e">
        <f t="shared" si="115"/>
        <v>#VALUE!</v>
      </c>
      <c r="BB29" s="211" t="e">
        <f t="shared" si="116"/>
        <v>#VALUE!</v>
      </c>
      <c r="BC29" s="211" t="e">
        <f t="shared" si="20"/>
        <v>#VALUE!</v>
      </c>
      <c r="BD29" s="212" t="e">
        <f t="shared" si="21"/>
        <v>#VALUE!</v>
      </c>
      <c r="BE29" s="213" t="e">
        <f t="shared" si="117"/>
        <v>#VALUE!</v>
      </c>
      <c r="BF29" s="213" t="e">
        <f t="shared" si="118"/>
        <v>#VALUE!</v>
      </c>
      <c r="BG29" s="213" t="e">
        <f t="shared" si="22"/>
        <v>#VALUE!</v>
      </c>
      <c r="BH29" s="214" t="e">
        <f t="shared" si="242"/>
        <v>#VALUE!</v>
      </c>
      <c r="BI29" s="211" t="e">
        <f t="shared" si="119"/>
        <v>#VALUE!</v>
      </c>
      <c r="BJ29" s="211" t="e">
        <f t="shared" si="120"/>
        <v>#VALUE!</v>
      </c>
      <c r="BK29" s="211" t="e">
        <f t="shared" si="24"/>
        <v>#VALUE!</v>
      </c>
      <c r="BL29" s="212" t="e">
        <f t="shared" si="25"/>
        <v>#VALUE!</v>
      </c>
      <c r="BM29" s="213" t="e">
        <f t="shared" si="121"/>
        <v>#VALUE!</v>
      </c>
      <c r="BN29" s="213" t="e">
        <f t="shared" si="122"/>
        <v>#VALUE!</v>
      </c>
      <c r="BO29" s="213" t="e">
        <f t="shared" si="26"/>
        <v>#VALUE!</v>
      </c>
      <c r="BP29" s="214" t="e">
        <f t="shared" si="27"/>
        <v>#VALUE!</v>
      </c>
      <c r="BQ29" s="211" t="e">
        <f t="shared" si="123"/>
        <v>#VALUE!</v>
      </c>
      <c r="BR29" s="211" t="e">
        <f t="shared" si="124"/>
        <v>#VALUE!</v>
      </c>
      <c r="BS29" s="211" t="e">
        <f t="shared" si="28"/>
        <v>#VALUE!</v>
      </c>
      <c r="BT29" s="212" t="e">
        <f t="shared" si="29"/>
        <v>#VALUE!</v>
      </c>
      <c r="BU29" s="213" t="e">
        <f t="shared" si="125"/>
        <v>#VALUE!</v>
      </c>
      <c r="BV29" s="213" t="e">
        <f t="shared" si="126"/>
        <v>#VALUE!</v>
      </c>
      <c r="BW29" s="213" t="e">
        <f t="shared" si="30"/>
        <v>#VALUE!</v>
      </c>
      <c r="BX29" s="214" t="e">
        <f t="shared" si="31"/>
        <v>#VALUE!</v>
      </c>
      <c r="BZ29" s="211" t="e">
        <f t="shared" si="127"/>
        <v>#VALUE!</v>
      </c>
      <c r="CA29" s="211" t="e">
        <f t="shared" si="128"/>
        <v>#VALUE!</v>
      </c>
      <c r="CB29" s="211" t="e">
        <f t="shared" si="32"/>
        <v>#VALUE!</v>
      </c>
      <c r="CC29" s="212" t="e">
        <f t="shared" si="33"/>
        <v>#VALUE!</v>
      </c>
      <c r="CD29" s="213" t="e">
        <f t="shared" si="129"/>
        <v>#VALUE!</v>
      </c>
      <c r="CE29" s="213" t="e">
        <f t="shared" si="130"/>
        <v>#VALUE!</v>
      </c>
      <c r="CF29" s="213" t="e">
        <f t="shared" si="34"/>
        <v>#VALUE!</v>
      </c>
      <c r="CG29" s="214" t="e">
        <f t="shared" si="35"/>
        <v>#VALUE!</v>
      </c>
      <c r="CH29" s="211" t="e">
        <f t="shared" si="131"/>
        <v>#VALUE!</v>
      </c>
      <c r="CI29" s="211" t="e">
        <f t="shared" si="132"/>
        <v>#VALUE!</v>
      </c>
      <c r="CJ29" s="211" t="e">
        <f t="shared" si="36"/>
        <v>#VALUE!</v>
      </c>
      <c r="CK29" s="212" t="e">
        <f t="shared" si="37"/>
        <v>#VALUE!</v>
      </c>
      <c r="CL29" s="213" t="e">
        <f t="shared" si="133"/>
        <v>#VALUE!</v>
      </c>
      <c r="CM29" s="213" t="e">
        <f t="shared" si="134"/>
        <v>#VALUE!</v>
      </c>
      <c r="CN29" s="213" t="e">
        <f t="shared" si="38"/>
        <v>#VALUE!</v>
      </c>
      <c r="CO29" s="214" t="e">
        <f t="shared" si="243"/>
        <v>#VALUE!</v>
      </c>
      <c r="CP29" s="211" t="e">
        <f t="shared" si="135"/>
        <v>#VALUE!</v>
      </c>
      <c r="CQ29" s="211" t="e">
        <f t="shared" si="136"/>
        <v>#VALUE!</v>
      </c>
      <c r="CR29" s="211" t="e">
        <f t="shared" si="40"/>
        <v>#VALUE!</v>
      </c>
      <c r="CS29" s="212" t="e">
        <f t="shared" si="41"/>
        <v>#VALUE!</v>
      </c>
      <c r="CT29" s="213" t="e">
        <f t="shared" si="137"/>
        <v>#VALUE!</v>
      </c>
      <c r="CU29" s="213" t="e">
        <f t="shared" si="138"/>
        <v>#VALUE!</v>
      </c>
      <c r="CV29" s="213" t="e">
        <f t="shared" si="42"/>
        <v>#VALUE!</v>
      </c>
      <c r="CW29" s="214" t="e">
        <f t="shared" si="43"/>
        <v>#VALUE!</v>
      </c>
      <c r="CX29" s="211" t="e">
        <f t="shared" si="139"/>
        <v>#VALUE!</v>
      </c>
      <c r="CY29" s="211" t="e">
        <f t="shared" si="140"/>
        <v>#VALUE!</v>
      </c>
      <c r="CZ29" s="211" t="e">
        <f t="shared" si="44"/>
        <v>#VALUE!</v>
      </c>
      <c r="DA29" s="212" t="e">
        <f t="shared" si="45"/>
        <v>#VALUE!</v>
      </c>
      <c r="DB29" s="213" t="e">
        <f t="shared" si="141"/>
        <v>#VALUE!</v>
      </c>
      <c r="DC29" s="213" t="e">
        <f t="shared" si="142"/>
        <v>#VALUE!</v>
      </c>
      <c r="DD29" s="213" t="e">
        <f t="shared" si="46"/>
        <v>#VALUE!</v>
      </c>
      <c r="DE29" s="214" t="e">
        <f t="shared" si="47"/>
        <v>#VALUE!</v>
      </c>
      <c r="DG29" s="225" t="e">
        <f t="shared" si="143"/>
        <v>#VALUE!</v>
      </c>
      <c r="DH29" s="217" t="e">
        <f t="shared" si="144"/>
        <v>#VALUE!</v>
      </c>
      <c r="DI29" s="218" t="e">
        <f t="shared" si="48"/>
        <v>#VALUE!</v>
      </c>
      <c r="DJ29" s="219" t="e">
        <f t="shared" si="145"/>
        <v>#VALUE!</v>
      </c>
      <c r="DK29" s="219" t="e">
        <f t="shared" si="146"/>
        <v>#VALUE!</v>
      </c>
      <c r="DL29" s="220" t="e">
        <f t="shared" si="49"/>
        <v>#VALUE!</v>
      </c>
      <c r="DM29" s="217" t="e">
        <f t="shared" si="147"/>
        <v>#VALUE!</v>
      </c>
      <c r="DN29" s="217" t="e">
        <f t="shared" si="148"/>
        <v>#VALUE!</v>
      </c>
      <c r="DO29" s="218" t="e">
        <f t="shared" si="50"/>
        <v>#VALUE!</v>
      </c>
      <c r="DP29" s="219" t="e">
        <f t="shared" si="149"/>
        <v>#VALUE!</v>
      </c>
      <c r="DQ29" s="219" t="e">
        <f t="shared" si="150"/>
        <v>#VALUE!</v>
      </c>
      <c r="DR29" s="220" t="e">
        <f t="shared" si="51"/>
        <v>#VALUE!</v>
      </c>
      <c r="DS29" s="217" t="e">
        <f t="shared" si="151"/>
        <v>#VALUE!</v>
      </c>
      <c r="DT29" s="217" t="e">
        <f t="shared" si="152"/>
        <v>#VALUE!</v>
      </c>
      <c r="DU29" s="218" t="e">
        <f t="shared" si="52"/>
        <v>#VALUE!</v>
      </c>
      <c r="DV29" s="219" t="e">
        <f t="shared" si="153"/>
        <v>#VALUE!</v>
      </c>
      <c r="DW29" s="219" t="e">
        <f t="shared" si="154"/>
        <v>#VALUE!</v>
      </c>
      <c r="DX29" s="220" t="e">
        <f t="shared" si="53"/>
        <v>#VALUE!</v>
      </c>
      <c r="DY29" s="217" t="e">
        <f t="shared" si="155"/>
        <v>#VALUE!</v>
      </c>
      <c r="DZ29" s="217" t="e">
        <f t="shared" si="156"/>
        <v>#VALUE!</v>
      </c>
      <c r="EA29" s="218" t="e">
        <f t="shared" si="54"/>
        <v>#VALUE!</v>
      </c>
      <c r="EB29" s="219" t="e">
        <f t="shared" si="157"/>
        <v>#VALUE!</v>
      </c>
      <c r="EC29" s="219" t="e">
        <f t="shared" si="158"/>
        <v>#VALUE!</v>
      </c>
      <c r="ED29" s="220" t="e">
        <f t="shared" si="55"/>
        <v>#VALUE!</v>
      </c>
      <c r="EF29" s="225" t="e">
        <f t="shared" si="159"/>
        <v>#VALUE!</v>
      </c>
      <c r="EG29" s="217" t="e">
        <f t="shared" si="160"/>
        <v>#VALUE!</v>
      </c>
      <c r="EH29" s="218" t="e">
        <f t="shared" si="56"/>
        <v>#VALUE!</v>
      </c>
      <c r="EI29" s="219" t="e">
        <f t="shared" si="161"/>
        <v>#VALUE!</v>
      </c>
      <c r="EJ29" s="219" t="e">
        <f t="shared" si="162"/>
        <v>#VALUE!</v>
      </c>
      <c r="EK29" s="220" t="e">
        <f t="shared" si="57"/>
        <v>#VALUE!</v>
      </c>
      <c r="EL29" s="217" t="e">
        <f t="shared" si="163"/>
        <v>#VALUE!</v>
      </c>
      <c r="EM29" s="217" t="e">
        <f t="shared" si="164"/>
        <v>#VALUE!</v>
      </c>
      <c r="EN29" s="218" t="e">
        <f t="shared" si="58"/>
        <v>#VALUE!</v>
      </c>
      <c r="EO29" s="219" t="e">
        <f t="shared" si="165"/>
        <v>#VALUE!</v>
      </c>
      <c r="EP29" s="219" t="e">
        <f t="shared" si="166"/>
        <v>#VALUE!</v>
      </c>
      <c r="EQ29" s="220" t="e">
        <f t="shared" si="59"/>
        <v>#VALUE!</v>
      </c>
      <c r="ER29" s="217" t="e">
        <f t="shared" si="167"/>
        <v>#VALUE!</v>
      </c>
      <c r="ES29" s="217" t="e">
        <f t="shared" si="168"/>
        <v>#VALUE!</v>
      </c>
      <c r="ET29" s="218" t="e">
        <f t="shared" si="60"/>
        <v>#VALUE!</v>
      </c>
      <c r="EU29" s="219" t="e">
        <f t="shared" si="169"/>
        <v>#VALUE!</v>
      </c>
      <c r="EV29" s="219" t="e">
        <f t="shared" si="170"/>
        <v>#VALUE!</v>
      </c>
      <c r="EW29" s="220" t="e">
        <f t="shared" si="61"/>
        <v>#VALUE!</v>
      </c>
      <c r="EX29" s="217" t="e">
        <f t="shared" si="171"/>
        <v>#VALUE!</v>
      </c>
      <c r="EY29" s="217" t="e">
        <f t="shared" si="172"/>
        <v>#VALUE!</v>
      </c>
      <c r="EZ29" s="218" t="e">
        <f t="shared" si="62"/>
        <v>#VALUE!</v>
      </c>
      <c r="FA29" s="219" t="e">
        <f t="shared" si="173"/>
        <v>#VALUE!</v>
      </c>
      <c r="FB29" s="219" t="e">
        <f t="shared" si="174"/>
        <v>#VALUE!</v>
      </c>
      <c r="FC29" s="220" t="e">
        <f t="shared" si="63"/>
        <v>#VALUE!</v>
      </c>
      <c r="FE29" s="225" t="e">
        <f t="shared" si="175"/>
        <v>#VALUE!</v>
      </c>
      <c r="FF29" s="217" t="e">
        <f t="shared" si="176"/>
        <v>#VALUE!</v>
      </c>
      <c r="FG29" s="218" t="e">
        <f t="shared" si="64"/>
        <v>#VALUE!</v>
      </c>
      <c r="FH29" s="219" t="e">
        <f t="shared" si="177"/>
        <v>#VALUE!</v>
      </c>
      <c r="FI29" s="219" t="e">
        <f t="shared" si="178"/>
        <v>#VALUE!</v>
      </c>
      <c r="FJ29" s="220" t="e">
        <f t="shared" si="65"/>
        <v>#VALUE!</v>
      </c>
      <c r="FK29" s="217" t="e">
        <f t="shared" si="179"/>
        <v>#VALUE!</v>
      </c>
      <c r="FL29" s="217" t="e">
        <f t="shared" si="180"/>
        <v>#VALUE!</v>
      </c>
      <c r="FM29" s="218" t="e">
        <f t="shared" si="66"/>
        <v>#VALUE!</v>
      </c>
      <c r="FN29" s="219" t="e">
        <f t="shared" si="181"/>
        <v>#VALUE!</v>
      </c>
      <c r="FO29" s="219" t="e">
        <f t="shared" si="182"/>
        <v>#VALUE!</v>
      </c>
      <c r="FP29" s="220" t="e">
        <f t="shared" si="67"/>
        <v>#VALUE!</v>
      </c>
      <c r="FQ29" s="217" t="e">
        <f t="shared" si="183"/>
        <v>#VALUE!</v>
      </c>
      <c r="FR29" s="217" t="e">
        <f t="shared" si="184"/>
        <v>#VALUE!</v>
      </c>
      <c r="FS29" s="218" t="e">
        <f t="shared" si="68"/>
        <v>#VALUE!</v>
      </c>
      <c r="FT29" s="219" t="e">
        <f t="shared" si="185"/>
        <v>#VALUE!</v>
      </c>
      <c r="FU29" s="219" t="e">
        <f t="shared" si="186"/>
        <v>#VALUE!</v>
      </c>
      <c r="FV29" s="220" t="e">
        <f t="shared" si="69"/>
        <v>#VALUE!</v>
      </c>
      <c r="FW29" s="217" t="e">
        <f t="shared" si="187"/>
        <v>#VALUE!</v>
      </c>
      <c r="FX29" s="217" t="e">
        <f t="shared" si="188"/>
        <v>#VALUE!</v>
      </c>
      <c r="FY29" s="218" t="e">
        <f t="shared" si="70"/>
        <v>#VALUE!</v>
      </c>
      <c r="FZ29" s="219" t="e">
        <f t="shared" si="189"/>
        <v>#VALUE!</v>
      </c>
      <c r="GA29" s="219" t="e">
        <f t="shared" si="190"/>
        <v>#VALUE!</v>
      </c>
      <c r="GB29" s="220" t="e">
        <f t="shared" si="71"/>
        <v>#VALUE!</v>
      </c>
      <c r="GD29" s="225" t="e">
        <f t="shared" si="191"/>
        <v>#VALUE!</v>
      </c>
      <c r="GE29" s="217" t="e">
        <f t="shared" si="192"/>
        <v>#VALUE!</v>
      </c>
      <c r="GF29" s="218" t="e">
        <f t="shared" si="72"/>
        <v>#VALUE!</v>
      </c>
      <c r="GG29" s="219" t="e">
        <f t="shared" si="193"/>
        <v>#VALUE!</v>
      </c>
      <c r="GH29" s="219" t="e">
        <f t="shared" si="194"/>
        <v>#VALUE!</v>
      </c>
      <c r="GI29" s="220" t="e">
        <f t="shared" si="73"/>
        <v>#VALUE!</v>
      </c>
      <c r="GJ29" s="217" t="e">
        <f t="shared" si="195"/>
        <v>#VALUE!</v>
      </c>
      <c r="GK29" s="217" t="e">
        <f t="shared" si="196"/>
        <v>#VALUE!</v>
      </c>
      <c r="GL29" s="218" t="e">
        <f t="shared" si="74"/>
        <v>#VALUE!</v>
      </c>
      <c r="GM29" s="219" t="e">
        <f t="shared" si="197"/>
        <v>#VALUE!</v>
      </c>
      <c r="GN29" s="219" t="e">
        <f t="shared" si="198"/>
        <v>#VALUE!</v>
      </c>
      <c r="GO29" s="220" t="e">
        <f t="shared" si="75"/>
        <v>#VALUE!</v>
      </c>
      <c r="GP29" s="217" t="e">
        <f t="shared" si="199"/>
        <v>#VALUE!</v>
      </c>
      <c r="GQ29" s="217" t="e">
        <f t="shared" si="200"/>
        <v>#VALUE!</v>
      </c>
      <c r="GR29" s="218" t="e">
        <f t="shared" si="76"/>
        <v>#VALUE!</v>
      </c>
      <c r="GS29" s="219" t="e">
        <f t="shared" si="201"/>
        <v>#VALUE!</v>
      </c>
      <c r="GT29" s="219" t="e">
        <f t="shared" si="202"/>
        <v>#VALUE!</v>
      </c>
      <c r="GU29" s="220" t="e">
        <f t="shared" si="77"/>
        <v>#VALUE!</v>
      </c>
      <c r="GV29" s="217" t="e">
        <f t="shared" si="203"/>
        <v>#VALUE!</v>
      </c>
      <c r="GW29" s="217" t="e">
        <f t="shared" si="204"/>
        <v>#VALUE!</v>
      </c>
      <c r="GX29" s="218" t="e">
        <f t="shared" si="78"/>
        <v>#VALUE!</v>
      </c>
      <c r="GY29" s="219" t="e">
        <f t="shared" si="205"/>
        <v>#VALUE!</v>
      </c>
      <c r="GZ29" s="219" t="e">
        <f t="shared" si="206"/>
        <v>#VALUE!</v>
      </c>
      <c r="HA29" s="220" t="e">
        <f t="shared" si="79"/>
        <v>#VALUE!</v>
      </c>
      <c r="HC29" s="225" t="e">
        <f t="shared" si="207"/>
        <v>#VALUE!</v>
      </c>
      <c r="HD29" s="217" t="e">
        <f t="shared" si="208"/>
        <v>#VALUE!</v>
      </c>
      <c r="HE29" s="218" t="e">
        <f t="shared" si="80"/>
        <v>#VALUE!</v>
      </c>
      <c r="HF29" s="219" t="e">
        <f t="shared" si="209"/>
        <v>#VALUE!</v>
      </c>
      <c r="HG29" s="219" t="e">
        <f t="shared" si="210"/>
        <v>#VALUE!</v>
      </c>
      <c r="HH29" s="220" t="e">
        <f t="shared" si="81"/>
        <v>#VALUE!</v>
      </c>
      <c r="HI29" s="217" t="e">
        <f t="shared" si="211"/>
        <v>#VALUE!</v>
      </c>
      <c r="HJ29" s="217" t="e">
        <f t="shared" si="212"/>
        <v>#VALUE!</v>
      </c>
      <c r="HK29" s="218" t="e">
        <f t="shared" si="82"/>
        <v>#VALUE!</v>
      </c>
      <c r="HL29" s="219" t="e">
        <f t="shared" si="213"/>
        <v>#VALUE!</v>
      </c>
      <c r="HM29" s="219" t="e">
        <f t="shared" si="214"/>
        <v>#VALUE!</v>
      </c>
      <c r="HN29" s="220" t="e">
        <f t="shared" si="83"/>
        <v>#VALUE!</v>
      </c>
      <c r="HO29" s="217" t="e">
        <f t="shared" si="215"/>
        <v>#VALUE!</v>
      </c>
      <c r="HP29" s="217" t="e">
        <f t="shared" si="216"/>
        <v>#VALUE!</v>
      </c>
      <c r="HQ29" s="218" t="e">
        <f t="shared" si="84"/>
        <v>#VALUE!</v>
      </c>
      <c r="HR29" s="219" t="e">
        <f t="shared" si="217"/>
        <v>#VALUE!</v>
      </c>
      <c r="HS29" s="219" t="e">
        <f t="shared" si="218"/>
        <v>#VALUE!</v>
      </c>
      <c r="HT29" s="220" t="e">
        <f t="shared" si="85"/>
        <v>#VALUE!</v>
      </c>
      <c r="HU29" s="217" t="e">
        <f t="shared" si="219"/>
        <v>#VALUE!</v>
      </c>
      <c r="HV29" s="217" t="e">
        <f t="shared" si="220"/>
        <v>#VALUE!</v>
      </c>
      <c r="HW29" s="218" t="e">
        <f t="shared" si="86"/>
        <v>#VALUE!</v>
      </c>
      <c r="HX29" s="219" t="e">
        <f t="shared" si="221"/>
        <v>#VALUE!</v>
      </c>
      <c r="HY29" s="219" t="e">
        <f t="shared" si="222"/>
        <v>#VALUE!</v>
      </c>
      <c r="HZ29" s="220" t="e">
        <f t="shared" si="87"/>
        <v>#VALUE!</v>
      </c>
      <c r="IB29" s="225" t="e">
        <f t="shared" si="223"/>
        <v>#VALUE!</v>
      </c>
      <c r="IC29" s="217" t="e">
        <f t="shared" si="224"/>
        <v>#VALUE!</v>
      </c>
      <c r="ID29" s="218" t="e">
        <f t="shared" si="88"/>
        <v>#VALUE!</v>
      </c>
      <c r="IE29" s="219" t="e">
        <f t="shared" si="225"/>
        <v>#VALUE!</v>
      </c>
      <c r="IF29" s="219" t="e">
        <f t="shared" si="226"/>
        <v>#VALUE!</v>
      </c>
      <c r="IG29" s="220" t="e">
        <f t="shared" si="89"/>
        <v>#VALUE!</v>
      </c>
      <c r="IH29" s="217" t="e">
        <f t="shared" si="227"/>
        <v>#VALUE!</v>
      </c>
      <c r="II29" s="217" t="e">
        <f t="shared" si="228"/>
        <v>#VALUE!</v>
      </c>
      <c r="IJ29" s="218" t="e">
        <f t="shared" si="90"/>
        <v>#VALUE!</v>
      </c>
      <c r="IK29" s="219" t="e">
        <f t="shared" si="229"/>
        <v>#VALUE!</v>
      </c>
      <c r="IL29" s="219" t="e">
        <f t="shared" si="230"/>
        <v>#VALUE!</v>
      </c>
      <c r="IM29" s="220" t="e">
        <f t="shared" si="91"/>
        <v>#VALUE!</v>
      </c>
      <c r="IN29" s="217" t="e">
        <f t="shared" si="231"/>
        <v>#VALUE!</v>
      </c>
      <c r="IO29" s="217" t="e">
        <f t="shared" si="232"/>
        <v>#VALUE!</v>
      </c>
      <c r="IP29" s="218" t="e">
        <f t="shared" si="92"/>
        <v>#VALUE!</v>
      </c>
      <c r="IQ29" s="219" t="e">
        <f t="shared" si="233"/>
        <v>#VALUE!</v>
      </c>
      <c r="IR29" s="219" t="e">
        <f t="shared" si="234"/>
        <v>#VALUE!</v>
      </c>
      <c r="IS29" s="220" t="e">
        <f t="shared" si="93"/>
        <v>#VALUE!</v>
      </c>
      <c r="IT29" s="217" t="e">
        <f t="shared" si="235"/>
        <v>#VALUE!</v>
      </c>
      <c r="IU29" s="217" t="e">
        <f t="shared" si="236"/>
        <v>#VALUE!</v>
      </c>
      <c r="IV29" s="218" t="e">
        <f t="shared" si="94"/>
        <v>#VALUE!</v>
      </c>
      <c r="IW29" s="219" t="e">
        <f t="shared" si="237"/>
        <v>#VALUE!</v>
      </c>
      <c r="IX29" s="219" t="e">
        <f t="shared" si="238"/>
        <v>#VALUE!</v>
      </c>
      <c r="IY29" s="220" t="e">
        <f t="shared" si="95"/>
        <v>#VALUE!</v>
      </c>
    </row>
    <row r="30" spans="1:259" ht="15.75" x14ac:dyDescent="0.25">
      <c r="A30" s="237">
        <v>1</v>
      </c>
      <c r="B30" s="231" t="str">
        <f>IFERROR(AVERAGEIF(FG4:FG52,"&gt;0"),"")</f>
        <v/>
      </c>
      <c r="C30" s="231" t="str">
        <f>IFERROR(AVERAGEIF(FJ4:FJ52,"&gt;0"),"")</f>
        <v/>
      </c>
      <c r="D30" s="231" t="str">
        <f>IFERROR(AVERAGEIF(FM4:FM52,"&gt;0"),"")</f>
        <v/>
      </c>
      <c r="E30" s="231" t="str">
        <f>IFERROR(AVERAGEIF(FP4:FP52,"&gt;0"),"")</f>
        <v/>
      </c>
      <c r="F30" s="231" t="str">
        <f>IFERROR(AVERAGEIF(FS4:FS52,"&gt;0"),"")</f>
        <v/>
      </c>
      <c r="G30" s="231" t="str">
        <f>IFERROR(AVERAGEIF(FV4:FV52,"&gt;0"),"")</f>
        <v/>
      </c>
      <c r="H30" s="231" t="str">
        <f>IFERROR(AVERAGEIF(FY4:FY52,"&gt;0"),"")</f>
        <v/>
      </c>
      <c r="I30" s="231" t="str">
        <f>IFERROR(AVERAGEIF(GB4:GB52,"&gt;0"),"")</f>
        <v/>
      </c>
      <c r="L30" s="211" t="e">
        <f t="shared" si="244"/>
        <v>#VALUE!</v>
      </c>
      <c r="M30" s="211" t="e">
        <f t="shared" si="96"/>
        <v>#VALUE!</v>
      </c>
      <c r="N30" s="211" t="e">
        <f t="shared" si="0"/>
        <v>#VALUE!</v>
      </c>
      <c r="O30" s="212" t="e">
        <f t="shared" si="1"/>
        <v>#VALUE!</v>
      </c>
      <c r="P30" s="213" t="e">
        <f t="shared" si="97"/>
        <v>#VALUE!</v>
      </c>
      <c r="Q30" s="213" t="e">
        <f t="shared" si="98"/>
        <v>#VALUE!</v>
      </c>
      <c r="R30" s="213" t="e">
        <f t="shared" si="2"/>
        <v>#VALUE!</v>
      </c>
      <c r="S30" s="214" t="e">
        <f t="shared" si="3"/>
        <v>#VALUE!</v>
      </c>
      <c r="T30" s="211" t="e">
        <f t="shared" si="99"/>
        <v>#VALUE!</v>
      </c>
      <c r="U30" s="211" t="e">
        <f t="shared" si="100"/>
        <v>#VALUE!</v>
      </c>
      <c r="V30" s="211" t="e">
        <f t="shared" si="4"/>
        <v>#VALUE!</v>
      </c>
      <c r="W30" s="212" t="e">
        <f t="shared" si="5"/>
        <v>#VALUE!</v>
      </c>
      <c r="X30" s="213" t="e">
        <f t="shared" si="101"/>
        <v>#VALUE!</v>
      </c>
      <c r="Y30" s="213" t="e">
        <f t="shared" si="102"/>
        <v>#VALUE!</v>
      </c>
      <c r="Z30" s="213" t="e">
        <f t="shared" si="6"/>
        <v>#VALUE!</v>
      </c>
      <c r="AA30" s="214" t="e">
        <f t="shared" si="7"/>
        <v>#VALUE!</v>
      </c>
      <c r="AB30" s="211" t="e">
        <f t="shared" si="103"/>
        <v>#VALUE!</v>
      </c>
      <c r="AC30" s="211" t="e">
        <f t="shared" si="104"/>
        <v>#VALUE!</v>
      </c>
      <c r="AD30" s="211" t="e">
        <f t="shared" si="8"/>
        <v>#VALUE!</v>
      </c>
      <c r="AE30" s="212" t="e">
        <f t="shared" si="9"/>
        <v>#VALUE!</v>
      </c>
      <c r="AF30" s="213" t="e">
        <f t="shared" si="105"/>
        <v>#VALUE!</v>
      </c>
      <c r="AG30" s="213" t="e">
        <f t="shared" si="106"/>
        <v>#VALUE!</v>
      </c>
      <c r="AH30" s="213" t="e">
        <f t="shared" si="10"/>
        <v>#VALUE!</v>
      </c>
      <c r="AI30" s="214" t="e">
        <f t="shared" si="11"/>
        <v>#VALUE!</v>
      </c>
      <c r="AJ30" s="215" t="e">
        <f t="shared" si="107"/>
        <v>#VALUE!</v>
      </c>
      <c r="AK30" s="215" t="e">
        <f t="shared" si="108"/>
        <v>#VALUE!</v>
      </c>
      <c r="AL30" s="215" t="e">
        <f t="shared" si="12"/>
        <v>#VALUE!</v>
      </c>
      <c r="AM30" s="216" t="e">
        <f t="shared" si="13"/>
        <v>#VALUE!</v>
      </c>
      <c r="AN30" s="213" t="e">
        <f t="shared" si="109"/>
        <v>#VALUE!</v>
      </c>
      <c r="AO30" s="213" t="e">
        <f t="shared" si="110"/>
        <v>#VALUE!</v>
      </c>
      <c r="AP30" s="213" t="e">
        <f t="shared" si="14"/>
        <v>#VALUE!</v>
      </c>
      <c r="AQ30" s="214" t="e">
        <f t="shared" si="15"/>
        <v>#VALUE!</v>
      </c>
      <c r="AS30" s="211" t="e">
        <f t="shared" si="111"/>
        <v>#VALUE!</v>
      </c>
      <c r="AT30" s="211" t="e">
        <f t="shared" si="112"/>
        <v>#VALUE!</v>
      </c>
      <c r="AU30" s="211" t="e">
        <f t="shared" si="16"/>
        <v>#VALUE!</v>
      </c>
      <c r="AV30" s="212" t="e">
        <f t="shared" si="17"/>
        <v>#VALUE!</v>
      </c>
      <c r="AW30" s="213" t="e">
        <f t="shared" si="113"/>
        <v>#VALUE!</v>
      </c>
      <c r="AX30" s="213" t="e">
        <f t="shared" si="114"/>
        <v>#VALUE!</v>
      </c>
      <c r="AY30" s="213" t="e">
        <f t="shared" si="18"/>
        <v>#VALUE!</v>
      </c>
      <c r="AZ30" s="214" t="e">
        <f t="shared" si="19"/>
        <v>#VALUE!</v>
      </c>
      <c r="BA30" s="211" t="e">
        <f t="shared" si="115"/>
        <v>#VALUE!</v>
      </c>
      <c r="BB30" s="211" t="e">
        <f t="shared" si="116"/>
        <v>#VALUE!</v>
      </c>
      <c r="BC30" s="211" t="e">
        <f t="shared" si="20"/>
        <v>#VALUE!</v>
      </c>
      <c r="BD30" s="212" t="e">
        <f t="shared" si="21"/>
        <v>#VALUE!</v>
      </c>
      <c r="BE30" s="213" t="e">
        <f t="shared" si="117"/>
        <v>#VALUE!</v>
      </c>
      <c r="BF30" s="213" t="e">
        <f t="shared" si="118"/>
        <v>#VALUE!</v>
      </c>
      <c r="BG30" s="213" t="e">
        <f t="shared" si="22"/>
        <v>#VALUE!</v>
      </c>
      <c r="BH30" s="214" t="e">
        <f t="shared" si="242"/>
        <v>#VALUE!</v>
      </c>
      <c r="BI30" s="211" t="e">
        <f t="shared" si="119"/>
        <v>#VALUE!</v>
      </c>
      <c r="BJ30" s="211" t="e">
        <f t="shared" si="120"/>
        <v>#VALUE!</v>
      </c>
      <c r="BK30" s="211" t="e">
        <f t="shared" si="24"/>
        <v>#VALUE!</v>
      </c>
      <c r="BL30" s="212" t="e">
        <f t="shared" si="25"/>
        <v>#VALUE!</v>
      </c>
      <c r="BM30" s="213" t="e">
        <f t="shared" si="121"/>
        <v>#VALUE!</v>
      </c>
      <c r="BN30" s="213" t="e">
        <f t="shared" si="122"/>
        <v>#VALUE!</v>
      </c>
      <c r="BO30" s="213" t="e">
        <f t="shared" si="26"/>
        <v>#VALUE!</v>
      </c>
      <c r="BP30" s="214" t="e">
        <f t="shared" si="27"/>
        <v>#VALUE!</v>
      </c>
      <c r="BQ30" s="211" t="e">
        <f t="shared" si="123"/>
        <v>#VALUE!</v>
      </c>
      <c r="BR30" s="211" t="e">
        <f t="shared" si="124"/>
        <v>#VALUE!</v>
      </c>
      <c r="BS30" s="211" t="e">
        <f t="shared" si="28"/>
        <v>#VALUE!</v>
      </c>
      <c r="BT30" s="212" t="e">
        <f t="shared" si="29"/>
        <v>#VALUE!</v>
      </c>
      <c r="BU30" s="213" t="e">
        <f t="shared" si="125"/>
        <v>#VALUE!</v>
      </c>
      <c r="BV30" s="213" t="e">
        <f t="shared" si="126"/>
        <v>#VALUE!</v>
      </c>
      <c r="BW30" s="213" t="e">
        <f t="shared" si="30"/>
        <v>#VALUE!</v>
      </c>
      <c r="BX30" s="214" t="e">
        <f t="shared" si="31"/>
        <v>#VALUE!</v>
      </c>
      <c r="BZ30" s="211" t="e">
        <f t="shared" si="127"/>
        <v>#VALUE!</v>
      </c>
      <c r="CA30" s="211" t="e">
        <f t="shared" si="128"/>
        <v>#VALUE!</v>
      </c>
      <c r="CB30" s="211" t="e">
        <f t="shared" si="32"/>
        <v>#VALUE!</v>
      </c>
      <c r="CC30" s="212" t="e">
        <f t="shared" si="33"/>
        <v>#VALUE!</v>
      </c>
      <c r="CD30" s="213" t="e">
        <f t="shared" si="129"/>
        <v>#VALUE!</v>
      </c>
      <c r="CE30" s="213" t="e">
        <f t="shared" si="130"/>
        <v>#VALUE!</v>
      </c>
      <c r="CF30" s="213" t="e">
        <f t="shared" si="34"/>
        <v>#VALUE!</v>
      </c>
      <c r="CG30" s="214" t="e">
        <f t="shared" si="35"/>
        <v>#VALUE!</v>
      </c>
      <c r="CH30" s="211" t="e">
        <f t="shared" si="131"/>
        <v>#VALUE!</v>
      </c>
      <c r="CI30" s="211" t="e">
        <f t="shared" si="132"/>
        <v>#VALUE!</v>
      </c>
      <c r="CJ30" s="211" t="e">
        <f t="shared" si="36"/>
        <v>#VALUE!</v>
      </c>
      <c r="CK30" s="212" t="e">
        <f t="shared" si="37"/>
        <v>#VALUE!</v>
      </c>
      <c r="CL30" s="213" t="e">
        <f t="shared" si="133"/>
        <v>#VALUE!</v>
      </c>
      <c r="CM30" s="213" t="e">
        <f t="shared" si="134"/>
        <v>#VALUE!</v>
      </c>
      <c r="CN30" s="213" t="e">
        <f t="shared" si="38"/>
        <v>#VALUE!</v>
      </c>
      <c r="CO30" s="214" t="e">
        <f t="shared" si="243"/>
        <v>#VALUE!</v>
      </c>
      <c r="CP30" s="211" t="e">
        <f t="shared" si="135"/>
        <v>#VALUE!</v>
      </c>
      <c r="CQ30" s="211" t="e">
        <f t="shared" si="136"/>
        <v>#VALUE!</v>
      </c>
      <c r="CR30" s="211" t="e">
        <f t="shared" si="40"/>
        <v>#VALUE!</v>
      </c>
      <c r="CS30" s="212" t="e">
        <f t="shared" si="41"/>
        <v>#VALUE!</v>
      </c>
      <c r="CT30" s="213" t="e">
        <f t="shared" si="137"/>
        <v>#VALUE!</v>
      </c>
      <c r="CU30" s="213" t="e">
        <f t="shared" si="138"/>
        <v>#VALUE!</v>
      </c>
      <c r="CV30" s="213" t="e">
        <f t="shared" si="42"/>
        <v>#VALUE!</v>
      </c>
      <c r="CW30" s="214" t="e">
        <f t="shared" si="43"/>
        <v>#VALUE!</v>
      </c>
      <c r="CX30" s="211" t="e">
        <f t="shared" si="139"/>
        <v>#VALUE!</v>
      </c>
      <c r="CY30" s="211" t="e">
        <f t="shared" si="140"/>
        <v>#VALUE!</v>
      </c>
      <c r="CZ30" s="211" t="e">
        <f t="shared" si="44"/>
        <v>#VALUE!</v>
      </c>
      <c r="DA30" s="212" t="e">
        <f t="shared" si="45"/>
        <v>#VALUE!</v>
      </c>
      <c r="DB30" s="213" t="e">
        <f t="shared" si="141"/>
        <v>#VALUE!</v>
      </c>
      <c r="DC30" s="213" t="e">
        <f t="shared" si="142"/>
        <v>#VALUE!</v>
      </c>
      <c r="DD30" s="213" t="e">
        <f t="shared" si="46"/>
        <v>#VALUE!</v>
      </c>
      <c r="DE30" s="214" t="e">
        <f t="shared" si="47"/>
        <v>#VALUE!</v>
      </c>
      <c r="DG30" s="225" t="e">
        <f t="shared" si="143"/>
        <v>#VALUE!</v>
      </c>
      <c r="DH30" s="217" t="e">
        <f t="shared" si="144"/>
        <v>#VALUE!</v>
      </c>
      <c r="DI30" s="218" t="e">
        <f t="shared" si="48"/>
        <v>#VALUE!</v>
      </c>
      <c r="DJ30" s="219" t="e">
        <f t="shared" si="145"/>
        <v>#VALUE!</v>
      </c>
      <c r="DK30" s="219" t="e">
        <f t="shared" si="146"/>
        <v>#VALUE!</v>
      </c>
      <c r="DL30" s="220" t="e">
        <f t="shared" si="49"/>
        <v>#VALUE!</v>
      </c>
      <c r="DM30" s="217" t="e">
        <f t="shared" si="147"/>
        <v>#VALUE!</v>
      </c>
      <c r="DN30" s="217" t="e">
        <f t="shared" si="148"/>
        <v>#VALUE!</v>
      </c>
      <c r="DO30" s="218" t="e">
        <f t="shared" si="50"/>
        <v>#VALUE!</v>
      </c>
      <c r="DP30" s="219" t="e">
        <f t="shared" si="149"/>
        <v>#VALUE!</v>
      </c>
      <c r="DQ30" s="219" t="e">
        <f t="shared" si="150"/>
        <v>#VALUE!</v>
      </c>
      <c r="DR30" s="220" t="e">
        <f t="shared" si="51"/>
        <v>#VALUE!</v>
      </c>
      <c r="DS30" s="217" t="e">
        <f t="shared" si="151"/>
        <v>#VALUE!</v>
      </c>
      <c r="DT30" s="217" t="e">
        <f t="shared" si="152"/>
        <v>#VALUE!</v>
      </c>
      <c r="DU30" s="218" t="e">
        <f t="shared" si="52"/>
        <v>#VALUE!</v>
      </c>
      <c r="DV30" s="219" t="e">
        <f t="shared" si="153"/>
        <v>#VALUE!</v>
      </c>
      <c r="DW30" s="219" t="e">
        <f t="shared" si="154"/>
        <v>#VALUE!</v>
      </c>
      <c r="DX30" s="220" t="e">
        <f t="shared" si="53"/>
        <v>#VALUE!</v>
      </c>
      <c r="DY30" s="217" t="e">
        <f t="shared" si="155"/>
        <v>#VALUE!</v>
      </c>
      <c r="DZ30" s="217" t="e">
        <f t="shared" si="156"/>
        <v>#VALUE!</v>
      </c>
      <c r="EA30" s="218" t="e">
        <f t="shared" si="54"/>
        <v>#VALUE!</v>
      </c>
      <c r="EB30" s="219" t="e">
        <f t="shared" si="157"/>
        <v>#VALUE!</v>
      </c>
      <c r="EC30" s="219" t="e">
        <f t="shared" si="158"/>
        <v>#VALUE!</v>
      </c>
      <c r="ED30" s="220" t="e">
        <f t="shared" si="55"/>
        <v>#VALUE!</v>
      </c>
      <c r="EF30" s="225" t="e">
        <f t="shared" si="159"/>
        <v>#VALUE!</v>
      </c>
      <c r="EG30" s="217" t="e">
        <f t="shared" si="160"/>
        <v>#VALUE!</v>
      </c>
      <c r="EH30" s="218" t="e">
        <f t="shared" si="56"/>
        <v>#VALUE!</v>
      </c>
      <c r="EI30" s="219" t="e">
        <f t="shared" si="161"/>
        <v>#VALUE!</v>
      </c>
      <c r="EJ30" s="219" t="e">
        <f t="shared" si="162"/>
        <v>#VALUE!</v>
      </c>
      <c r="EK30" s="220" t="e">
        <f t="shared" si="57"/>
        <v>#VALUE!</v>
      </c>
      <c r="EL30" s="217" t="e">
        <f t="shared" si="163"/>
        <v>#VALUE!</v>
      </c>
      <c r="EM30" s="217" t="e">
        <f t="shared" si="164"/>
        <v>#VALUE!</v>
      </c>
      <c r="EN30" s="218" t="e">
        <f t="shared" si="58"/>
        <v>#VALUE!</v>
      </c>
      <c r="EO30" s="219" t="e">
        <f t="shared" si="165"/>
        <v>#VALUE!</v>
      </c>
      <c r="EP30" s="219" t="e">
        <f t="shared" si="166"/>
        <v>#VALUE!</v>
      </c>
      <c r="EQ30" s="220" t="e">
        <f t="shared" si="59"/>
        <v>#VALUE!</v>
      </c>
      <c r="ER30" s="217" t="e">
        <f t="shared" si="167"/>
        <v>#VALUE!</v>
      </c>
      <c r="ES30" s="217" t="e">
        <f t="shared" si="168"/>
        <v>#VALUE!</v>
      </c>
      <c r="ET30" s="218" t="e">
        <f t="shared" si="60"/>
        <v>#VALUE!</v>
      </c>
      <c r="EU30" s="219" t="e">
        <f t="shared" si="169"/>
        <v>#VALUE!</v>
      </c>
      <c r="EV30" s="219" t="e">
        <f t="shared" si="170"/>
        <v>#VALUE!</v>
      </c>
      <c r="EW30" s="220" t="e">
        <f t="shared" si="61"/>
        <v>#VALUE!</v>
      </c>
      <c r="EX30" s="217" t="e">
        <f t="shared" si="171"/>
        <v>#VALUE!</v>
      </c>
      <c r="EY30" s="217" t="e">
        <f t="shared" si="172"/>
        <v>#VALUE!</v>
      </c>
      <c r="EZ30" s="218" t="e">
        <f t="shared" si="62"/>
        <v>#VALUE!</v>
      </c>
      <c r="FA30" s="219" t="e">
        <f t="shared" si="173"/>
        <v>#VALUE!</v>
      </c>
      <c r="FB30" s="219" t="e">
        <f t="shared" si="174"/>
        <v>#VALUE!</v>
      </c>
      <c r="FC30" s="220" t="e">
        <f t="shared" si="63"/>
        <v>#VALUE!</v>
      </c>
      <c r="FE30" s="225" t="e">
        <f t="shared" si="175"/>
        <v>#VALUE!</v>
      </c>
      <c r="FF30" s="217" t="e">
        <f t="shared" si="176"/>
        <v>#VALUE!</v>
      </c>
      <c r="FG30" s="218" t="e">
        <f t="shared" si="64"/>
        <v>#VALUE!</v>
      </c>
      <c r="FH30" s="219" t="e">
        <f t="shared" si="177"/>
        <v>#VALUE!</v>
      </c>
      <c r="FI30" s="219" t="e">
        <f t="shared" si="178"/>
        <v>#VALUE!</v>
      </c>
      <c r="FJ30" s="220" t="e">
        <f t="shared" si="65"/>
        <v>#VALUE!</v>
      </c>
      <c r="FK30" s="217" t="e">
        <f t="shared" si="179"/>
        <v>#VALUE!</v>
      </c>
      <c r="FL30" s="217" t="e">
        <f t="shared" si="180"/>
        <v>#VALUE!</v>
      </c>
      <c r="FM30" s="218" t="e">
        <f t="shared" si="66"/>
        <v>#VALUE!</v>
      </c>
      <c r="FN30" s="219" t="e">
        <f t="shared" si="181"/>
        <v>#VALUE!</v>
      </c>
      <c r="FO30" s="219" t="e">
        <f t="shared" si="182"/>
        <v>#VALUE!</v>
      </c>
      <c r="FP30" s="220" t="e">
        <f t="shared" si="67"/>
        <v>#VALUE!</v>
      </c>
      <c r="FQ30" s="217" t="e">
        <f t="shared" si="183"/>
        <v>#VALUE!</v>
      </c>
      <c r="FR30" s="217" t="e">
        <f t="shared" si="184"/>
        <v>#VALUE!</v>
      </c>
      <c r="FS30" s="218" t="e">
        <f t="shared" si="68"/>
        <v>#VALUE!</v>
      </c>
      <c r="FT30" s="219" t="e">
        <f t="shared" si="185"/>
        <v>#VALUE!</v>
      </c>
      <c r="FU30" s="219" t="e">
        <f t="shared" si="186"/>
        <v>#VALUE!</v>
      </c>
      <c r="FV30" s="220" t="e">
        <f t="shared" si="69"/>
        <v>#VALUE!</v>
      </c>
      <c r="FW30" s="217" t="e">
        <f t="shared" si="187"/>
        <v>#VALUE!</v>
      </c>
      <c r="FX30" s="217" t="e">
        <f t="shared" si="188"/>
        <v>#VALUE!</v>
      </c>
      <c r="FY30" s="218" t="e">
        <f t="shared" si="70"/>
        <v>#VALUE!</v>
      </c>
      <c r="FZ30" s="219" t="e">
        <f t="shared" si="189"/>
        <v>#VALUE!</v>
      </c>
      <c r="GA30" s="219" t="e">
        <f t="shared" si="190"/>
        <v>#VALUE!</v>
      </c>
      <c r="GB30" s="220" t="e">
        <f t="shared" si="71"/>
        <v>#VALUE!</v>
      </c>
      <c r="GD30" s="225" t="e">
        <f t="shared" si="191"/>
        <v>#VALUE!</v>
      </c>
      <c r="GE30" s="217" t="e">
        <f t="shared" si="192"/>
        <v>#VALUE!</v>
      </c>
      <c r="GF30" s="218" t="e">
        <f t="shared" si="72"/>
        <v>#VALUE!</v>
      </c>
      <c r="GG30" s="219" t="e">
        <f t="shared" si="193"/>
        <v>#VALUE!</v>
      </c>
      <c r="GH30" s="219" t="e">
        <f t="shared" si="194"/>
        <v>#VALUE!</v>
      </c>
      <c r="GI30" s="220" t="e">
        <f t="shared" si="73"/>
        <v>#VALUE!</v>
      </c>
      <c r="GJ30" s="217" t="e">
        <f t="shared" si="195"/>
        <v>#VALUE!</v>
      </c>
      <c r="GK30" s="217" t="e">
        <f t="shared" si="196"/>
        <v>#VALUE!</v>
      </c>
      <c r="GL30" s="218" t="e">
        <f t="shared" si="74"/>
        <v>#VALUE!</v>
      </c>
      <c r="GM30" s="219" t="e">
        <f t="shared" si="197"/>
        <v>#VALUE!</v>
      </c>
      <c r="GN30" s="219" t="e">
        <f t="shared" si="198"/>
        <v>#VALUE!</v>
      </c>
      <c r="GO30" s="220" t="e">
        <f t="shared" si="75"/>
        <v>#VALUE!</v>
      </c>
      <c r="GP30" s="217" t="e">
        <f t="shared" si="199"/>
        <v>#VALUE!</v>
      </c>
      <c r="GQ30" s="217" t="e">
        <f t="shared" si="200"/>
        <v>#VALUE!</v>
      </c>
      <c r="GR30" s="218" t="e">
        <f t="shared" si="76"/>
        <v>#VALUE!</v>
      </c>
      <c r="GS30" s="219" t="e">
        <f t="shared" si="201"/>
        <v>#VALUE!</v>
      </c>
      <c r="GT30" s="219" t="e">
        <f t="shared" si="202"/>
        <v>#VALUE!</v>
      </c>
      <c r="GU30" s="220" t="e">
        <f t="shared" si="77"/>
        <v>#VALUE!</v>
      </c>
      <c r="GV30" s="217" t="e">
        <f t="shared" si="203"/>
        <v>#VALUE!</v>
      </c>
      <c r="GW30" s="217" t="e">
        <f t="shared" si="204"/>
        <v>#VALUE!</v>
      </c>
      <c r="GX30" s="218" t="e">
        <f t="shared" si="78"/>
        <v>#VALUE!</v>
      </c>
      <c r="GY30" s="219" t="e">
        <f t="shared" si="205"/>
        <v>#VALUE!</v>
      </c>
      <c r="GZ30" s="219" t="e">
        <f t="shared" si="206"/>
        <v>#VALUE!</v>
      </c>
      <c r="HA30" s="220" t="e">
        <f t="shared" si="79"/>
        <v>#VALUE!</v>
      </c>
      <c r="HC30" s="225" t="e">
        <f t="shared" si="207"/>
        <v>#VALUE!</v>
      </c>
      <c r="HD30" s="217" t="e">
        <f t="shared" si="208"/>
        <v>#VALUE!</v>
      </c>
      <c r="HE30" s="218" t="e">
        <f t="shared" si="80"/>
        <v>#VALUE!</v>
      </c>
      <c r="HF30" s="219" t="e">
        <f t="shared" si="209"/>
        <v>#VALUE!</v>
      </c>
      <c r="HG30" s="219" t="e">
        <f t="shared" si="210"/>
        <v>#VALUE!</v>
      </c>
      <c r="HH30" s="220" t="e">
        <f t="shared" si="81"/>
        <v>#VALUE!</v>
      </c>
      <c r="HI30" s="217" t="e">
        <f t="shared" si="211"/>
        <v>#VALUE!</v>
      </c>
      <c r="HJ30" s="217" t="e">
        <f t="shared" si="212"/>
        <v>#VALUE!</v>
      </c>
      <c r="HK30" s="218" t="e">
        <f t="shared" si="82"/>
        <v>#VALUE!</v>
      </c>
      <c r="HL30" s="219" t="e">
        <f t="shared" si="213"/>
        <v>#VALUE!</v>
      </c>
      <c r="HM30" s="219" t="e">
        <f t="shared" si="214"/>
        <v>#VALUE!</v>
      </c>
      <c r="HN30" s="220" t="e">
        <f t="shared" si="83"/>
        <v>#VALUE!</v>
      </c>
      <c r="HO30" s="217" t="e">
        <f t="shared" si="215"/>
        <v>#VALUE!</v>
      </c>
      <c r="HP30" s="217" t="e">
        <f t="shared" si="216"/>
        <v>#VALUE!</v>
      </c>
      <c r="HQ30" s="218" t="e">
        <f t="shared" si="84"/>
        <v>#VALUE!</v>
      </c>
      <c r="HR30" s="219" t="e">
        <f t="shared" si="217"/>
        <v>#VALUE!</v>
      </c>
      <c r="HS30" s="219" t="e">
        <f t="shared" si="218"/>
        <v>#VALUE!</v>
      </c>
      <c r="HT30" s="220" t="e">
        <f t="shared" si="85"/>
        <v>#VALUE!</v>
      </c>
      <c r="HU30" s="217" t="e">
        <f t="shared" si="219"/>
        <v>#VALUE!</v>
      </c>
      <c r="HV30" s="217" t="e">
        <f t="shared" si="220"/>
        <v>#VALUE!</v>
      </c>
      <c r="HW30" s="218" t="e">
        <f t="shared" si="86"/>
        <v>#VALUE!</v>
      </c>
      <c r="HX30" s="219" t="e">
        <f t="shared" si="221"/>
        <v>#VALUE!</v>
      </c>
      <c r="HY30" s="219" t="e">
        <f t="shared" si="222"/>
        <v>#VALUE!</v>
      </c>
      <c r="HZ30" s="220" t="e">
        <f t="shared" si="87"/>
        <v>#VALUE!</v>
      </c>
      <c r="IB30" s="225" t="e">
        <f t="shared" si="223"/>
        <v>#VALUE!</v>
      </c>
      <c r="IC30" s="217" t="e">
        <f t="shared" si="224"/>
        <v>#VALUE!</v>
      </c>
      <c r="ID30" s="218" t="e">
        <f t="shared" si="88"/>
        <v>#VALUE!</v>
      </c>
      <c r="IE30" s="219" t="e">
        <f t="shared" si="225"/>
        <v>#VALUE!</v>
      </c>
      <c r="IF30" s="219" t="e">
        <f t="shared" si="226"/>
        <v>#VALUE!</v>
      </c>
      <c r="IG30" s="220" t="e">
        <f t="shared" si="89"/>
        <v>#VALUE!</v>
      </c>
      <c r="IH30" s="217" t="e">
        <f t="shared" si="227"/>
        <v>#VALUE!</v>
      </c>
      <c r="II30" s="217" t="e">
        <f t="shared" si="228"/>
        <v>#VALUE!</v>
      </c>
      <c r="IJ30" s="218" t="e">
        <f t="shared" si="90"/>
        <v>#VALUE!</v>
      </c>
      <c r="IK30" s="219" t="e">
        <f t="shared" si="229"/>
        <v>#VALUE!</v>
      </c>
      <c r="IL30" s="219" t="e">
        <f t="shared" si="230"/>
        <v>#VALUE!</v>
      </c>
      <c r="IM30" s="220" t="e">
        <f t="shared" si="91"/>
        <v>#VALUE!</v>
      </c>
      <c r="IN30" s="217" t="e">
        <f t="shared" si="231"/>
        <v>#VALUE!</v>
      </c>
      <c r="IO30" s="217" t="e">
        <f t="shared" si="232"/>
        <v>#VALUE!</v>
      </c>
      <c r="IP30" s="218" t="e">
        <f t="shared" si="92"/>
        <v>#VALUE!</v>
      </c>
      <c r="IQ30" s="219" t="e">
        <f t="shared" si="233"/>
        <v>#VALUE!</v>
      </c>
      <c r="IR30" s="219" t="e">
        <f t="shared" si="234"/>
        <v>#VALUE!</v>
      </c>
      <c r="IS30" s="220" t="e">
        <f t="shared" si="93"/>
        <v>#VALUE!</v>
      </c>
      <c r="IT30" s="217" t="e">
        <f t="shared" si="235"/>
        <v>#VALUE!</v>
      </c>
      <c r="IU30" s="217" t="e">
        <f t="shared" si="236"/>
        <v>#VALUE!</v>
      </c>
      <c r="IV30" s="218" t="e">
        <f t="shared" si="94"/>
        <v>#VALUE!</v>
      </c>
      <c r="IW30" s="219" t="e">
        <f t="shared" si="237"/>
        <v>#VALUE!</v>
      </c>
      <c r="IX30" s="219" t="e">
        <f t="shared" si="238"/>
        <v>#VALUE!</v>
      </c>
      <c r="IY30" s="220" t="e">
        <f t="shared" si="95"/>
        <v>#VALUE!</v>
      </c>
    </row>
    <row r="31" spans="1:259" ht="15.75" x14ac:dyDescent="0.25">
      <c r="A31" s="200" t="s">
        <v>153</v>
      </c>
      <c r="B31" s="200"/>
      <c r="C31" s="200"/>
      <c r="D31" s="200"/>
      <c r="E31" s="200"/>
      <c r="F31" s="200"/>
      <c r="G31" s="200"/>
      <c r="H31" s="200"/>
      <c r="I31" s="200"/>
      <c r="L31" s="211" t="e">
        <f t="shared" si="244"/>
        <v>#VALUE!</v>
      </c>
      <c r="M31" s="211" t="e">
        <f t="shared" si="96"/>
        <v>#VALUE!</v>
      </c>
      <c r="N31" s="211" t="e">
        <f t="shared" si="0"/>
        <v>#VALUE!</v>
      </c>
      <c r="O31" s="212" t="e">
        <f t="shared" si="1"/>
        <v>#VALUE!</v>
      </c>
      <c r="P31" s="213" t="e">
        <f t="shared" si="97"/>
        <v>#VALUE!</v>
      </c>
      <c r="Q31" s="213" t="e">
        <f t="shared" si="98"/>
        <v>#VALUE!</v>
      </c>
      <c r="R31" s="213" t="e">
        <f t="shared" si="2"/>
        <v>#VALUE!</v>
      </c>
      <c r="S31" s="214" t="e">
        <f t="shared" si="3"/>
        <v>#VALUE!</v>
      </c>
      <c r="T31" s="211" t="e">
        <f t="shared" si="99"/>
        <v>#VALUE!</v>
      </c>
      <c r="U31" s="211" t="e">
        <f t="shared" si="100"/>
        <v>#VALUE!</v>
      </c>
      <c r="V31" s="211" t="e">
        <f t="shared" si="4"/>
        <v>#VALUE!</v>
      </c>
      <c r="W31" s="212" t="e">
        <f t="shared" si="5"/>
        <v>#VALUE!</v>
      </c>
      <c r="X31" s="213" t="e">
        <f t="shared" si="101"/>
        <v>#VALUE!</v>
      </c>
      <c r="Y31" s="213" t="e">
        <f t="shared" si="102"/>
        <v>#VALUE!</v>
      </c>
      <c r="Z31" s="213" t="e">
        <f t="shared" si="6"/>
        <v>#VALUE!</v>
      </c>
      <c r="AA31" s="214" t="e">
        <f t="shared" si="7"/>
        <v>#VALUE!</v>
      </c>
      <c r="AB31" s="211" t="e">
        <f t="shared" si="103"/>
        <v>#VALUE!</v>
      </c>
      <c r="AC31" s="211" t="e">
        <f t="shared" si="104"/>
        <v>#VALUE!</v>
      </c>
      <c r="AD31" s="211" t="e">
        <f t="shared" si="8"/>
        <v>#VALUE!</v>
      </c>
      <c r="AE31" s="212" t="e">
        <f t="shared" si="9"/>
        <v>#VALUE!</v>
      </c>
      <c r="AF31" s="213" t="e">
        <f t="shared" si="105"/>
        <v>#VALUE!</v>
      </c>
      <c r="AG31" s="213" t="e">
        <f t="shared" si="106"/>
        <v>#VALUE!</v>
      </c>
      <c r="AH31" s="213" t="e">
        <f t="shared" si="10"/>
        <v>#VALUE!</v>
      </c>
      <c r="AI31" s="214" t="e">
        <f t="shared" si="11"/>
        <v>#VALUE!</v>
      </c>
      <c r="AJ31" s="215" t="e">
        <f t="shared" si="107"/>
        <v>#VALUE!</v>
      </c>
      <c r="AK31" s="215" t="e">
        <f t="shared" si="108"/>
        <v>#VALUE!</v>
      </c>
      <c r="AL31" s="215" t="e">
        <f t="shared" si="12"/>
        <v>#VALUE!</v>
      </c>
      <c r="AM31" s="216" t="e">
        <f t="shared" si="13"/>
        <v>#VALUE!</v>
      </c>
      <c r="AN31" s="213" t="e">
        <f t="shared" si="109"/>
        <v>#VALUE!</v>
      </c>
      <c r="AO31" s="213" t="e">
        <f t="shared" si="110"/>
        <v>#VALUE!</v>
      </c>
      <c r="AP31" s="213" t="e">
        <f t="shared" si="14"/>
        <v>#VALUE!</v>
      </c>
      <c r="AQ31" s="214" t="e">
        <f t="shared" si="15"/>
        <v>#VALUE!</v>
      </c>
      <c r="AS31" s="211" t="e">
        <f t="shared" si="111"/>
        <v>#VALUE!</v>
      </c>
      <c r="AT31" s="211" t="e">
        <f t="shared" si="112"/>
        <v>#VALUE!</v>
      </c>
      <c r="AU31" s="211" t="e">
        <f t="shared" si="16"/>
        <v>#VALUE!</v>
      </c>
      <c r="AV31" s="212" t="e">
        <f t="shared" si="17"/>
        <v>#VALUE!</v>
      </c>
      <c r="AW31" s="213" t="e">
        <f t="shared" si="113"/>
        <v>#VALUE!</v>
      </c>
      <c r="AX31" s="213" t="e">
        <f t="shared" si="114"/>
        <v>#VALUE!</v>
      </c>
      <c r="AY31" s="213" t="e">
        <f t="shared" si="18"/>
        <v>#VALUE!</v>
      </c>
      <c r="AZ31" s="214" t="e">
        <f t="shared" si="19"/>
        <v>#VALUE!</v>
      </c>
      <c r="BA31" s="211" t="e">
        <f t="shared" si="115"/>
        <v>#VALUE!</v>
      </c>
      <c r="BB31" s="211" t="e">
        <f t="shared" si="116"/>
        <v>#VALUE!</v>
      </c>
      <c r="BC31" s="211" t="e">
        <f t="shared" si="20"/>
        <v>#VALUE!</v>
      </c>
      <c r="BD31" s="212" t="e">
        <f t="shared" si="21"/>
        <v>#VALUE!</v>
      </c>
      <c r="BE31" s="213" t="e">
        <f t="shared" si="117"/>
        <v>#VALUE!</v>
      </c>
      <c r="BF31" s="213" t="e">
        <f t="shared" si="118"/>
        <v>#VALUE!</v>
      </c>
      <c r="BG31" s="213" t="e">
        <f t="shared" si="22"/>
        <v>#VALUE!</v>
      </c>
      <c r="BH31" s="214" t="e">
        <f t="shared" si="242"/>
        <v>#VALUE!</v>
      </c>
      <c r="BI31" s="211" t="e">
        <f t="shared" si="119"/>
        <v>#VALUE!</v>
      </c>
      <c r="BJ31" s="211" t="e">
        <f t="shared" si="120"/>
        <v>#VALUE!</v>
      </c>
      <c r="BK31" s="211" t="e">
        <f t="shared" si="24"/>
        <v>#VALUE!</v>
      </c>
      <c r="BL31" s="212" t="e">
        <f t="shared" si="25"/>
        <v>#VALUE!</v>
      </c>
      <c r="BM31" s="213" t="e">
        <f t="shared" si="121"/>
        <v>#VALUE!</v>
      </c>
      <c r="BN31" s="213" t="e">
        <f t="shared" si="122"/>
        <v>#VALUE!</v>
      </c>
      <c r="BO31" s="213" t="e">
        <f t="shared" si="26"/>
        <v>#VALUE!</v>
      </c>
      <c r="BP31" s="214" t="e">
        <f t="shared" si="27"/>
        <v>#VALUE!</v>
      </c>
      <c r="BQ31" s="211" t="e">
        <f t="shared" si="123"/>
        <v>#VALUE!</v>
      </c>
      <c r="BR31" s="211" t="e">
        <f t="shared" si="124"/>
        <v>#VALUE!</v>
      </c>
      <c r="BS31" s="211" t="e">
        <f t="shared" si="28"/>
        <v>#VALUE!</v>
      </c>
      <c r="BT31" s="212" t="e">
        <f t="shared" si="29"/>
        <v>#VALUE!</v>
      </c>
      <c r="BU31" s="213" t="e">
        <f t="shared" si="125"/>
        <v>#VALUE!</v>
      </c>
      <c r="BV31" s="213" t="e">
        <f t="shared" si="126"/>
        <v>#VALUE!</v>
      </c>
      <c r="BW31" s="213" t="e">
        <f t="shared" si="30"/>
        <v>#VALUE!</v>
      </c>
      <c r="BX31" s="214" t="e">
        <f t="shared" si="31"/>
        <v>#VALUE!</v>
      </c>
      <c r="BZ31" s="211" t="e">
        <f t="shared" si="127"/>
        <v>#VALUE!</v>
      </c>
      <c r="CA31" s="211" t="e">
        <f t="shared" si="128"/>
        <v>#VALUE!</v>
      </c>
      <c r="CB31" s="211" t="e">
        <f t="shared" si="32"/>
        <v>#VALUE!</v>
      </c>
      <c r="CC31" s="212" t="e">
        <f t="shared" si="33"/>
        <v>#VALUE!</v>
      </c>
      <c r="CD31" s="213" t="e">
        <f t="shared" si="129"/>
        <v>#VALUE!</v>
      </c>
      <c r="CE31" s="213" t="e">
        <f t="shared" si="130"/>
        <v>#VALUE!</v>
      </c>
      <c r="CF31" s="213" t="e">
        <f t="shared" si="34"/>
        <v>#VALUE!</v>
      </c>
      <c r="CG31" s="214" t="e">
        <f t="shared" si="35"/>
        <v>#VALUE!</v>
      </c>
      <c r="CH31" s="211" t="e">
        <f t="shared" si="131"/>
        <v>#VALUE!</v>
      </c>
      <c r="CI31" s="211" t="e">
        <f t="shared" si="132"/>
        <v>#VALUE!</v>
      </c>
      <c r="CJ31" s="211" t="e">
        <f t="shared" si="36"/>
        <v>#VALUE!</v>
      </c>
      <c r="CK31" s="212" t="e">
        <f t="shared" si="37"/>
        <v>#VALUE!</v>
      </c>
      <c r="CL31" s="213" t="e">
        <f t="shared" si="133"/>
        <v>#VALUE!</v>
      </c>
      <c r="CM31" s="213" t="e">
        <f t="shared" si="134"/>
        <v>#VALUE!</v>
      </c>
      <c r="CN31" s="213" t="e">
        <f t="shared" si="38"/>
        <v>#VALUE!</v>
      </c>
      <c r="CO31" s="214" t="e">
        <f t="shared" si="243"/>
        <v>#VALUE!</v>
      </c>
      <c r="CP31" s="211" t="e">
        <f t="shared" si="135"/>
        <v>#VALUE!</v>
      </c>
      <c r="CQ31" s="211" t="e">
        <f t="shared" si="136"/>
        <v>#VALUE!</v>
      </c>
      <c r="CR31" s="211" t="e">
        <f t="shared" si="40"/>
        <v>#VALUE!</v>
      </c>
      <c r="CS31" s="212" t="e">
        <f t="shared" si="41"/>
        <v>#VALUE!</v>
      </c>
      <c r="CT31" s="213" t="e">
        <f t="shared" si="137"/>
        <v>#VALUE!</v>
      </c>
      <c r="CU31" s="213" t="e">
        <f t="shared" si="138"/>
        <v>#VALUE!</v>
      </c>
      <c r="CV31" s="213" t="e">
        <f t="shared" si="42"/>
        <v>#VALUE!</v>
      </c>
      <c r="CW31" s="214" t="e">
        <f t="shared" si="43"/>
        <v>#VALUE!</v>
      </c>
      <c r="CX31" s="211" t="e">
        <f t="shared" si="139"/>
        <v>#VALUE!</v>
      </c>
      <c r="CY31" s="211" t="e">
        <f t="shared" si="140"/>
        <v>#VALUE!</v>
      </c>
      <c r="CZ31" s="211" t="e">
        <f t="shared" si="44"/>
        <v>#VALUE!</v>
      </c>
      <c r="DA31" s="212" t="e">
        <f t="shared" si="45"/>
        <v>#VALUE!</v>
      </c>
      <c r="DB31" s="213" t="e">
        <f t="shared" si="141"/>
        <v>#VALUE!</v>
      </c>
      <c r="DC31" s="213" t="e">
        <f t="shared" si="142"/>
        <v>#VALUE!</v>
      </c>
      <c r="DD31" s="213" t="e">
        <f t="shared" si="46"/>
        <v>#VALUE!</v>
      </c>
      <c r="DE31" s="214" t="e">
        <f t="shared" si="47"/>
        <v>#VALUE!</v>
      </c>
      <c r="DG31" s="225" t="e">
        <f t="shared" si="143"/>
        <v>#VALUE!</v>
      </c>
      <c r="DH31" s="217" t="e">
        <f t="shared" si="144"/>
        <v>#VALUE!</v>
      </c>
      <c r="DI31" s="218" t="e">
        <f t="shared" si="48"/>
        <v>#VALUE!</v>
      </c>
      <c r="DJ31" s="219" t="e">
        <f t="shared" si="145"/>
        <v>#VALUE!</v>
      </c>
      <c r="DK31" s="219" t="e">
        <f t="shared" si="146"/>
        <v>#VALUE!</v>
      </c>
      <c r="DL31" s="220" t="e">
        <f t="shared" si="49"/>
        <v>#VALUE!</v>
      </c>
      <c r="DM31" s="217" t="e">
        <f t="shared" si="147"/>
        <v>#VALUE!</v>
      </c>
      <c r="DN31" s="217" t="e">
        <f t="shared" si="148"/>
        <v>#VALUE!</v>
      </c>
      <c r="DO31" s="218" t="e">
        <f t="shared" si="50"/>
        <v>#VALUE!</v>
      </c>
      <c r="DP31" s="219" t="e">
        <f t="shared" si="149"/>
        <v>#VALUE!</v>
      </c>
      <c r="DQ31" s="219" t="e">
        <f t="shared" si="150"/>
        <v>#VALUE!</v>
      </c>
      <c r="DR31" s="220" t="e">
        <f t="shared" si="51"/>
        <v>#VALUE!</v>
      </c>
      <c r="DS31" s="217" t="e">
        <f t="shared" si="151"/>
        <v>#VALUE!</v>
      </c>
      <c r="DT31" s="217" t="e">
        <f t="shared" si="152"/>
        <v>#VALUE!</v>
      </c>
      <c r="DU31" s="218" t="e">
        <f t="shared" si="52"/>
        <v>#VALUE!</v>
      </c>
      <c r="DV31" s="219" t="e">
        <f t="shared" si="153"/>
        <v>#VALUE!</v>
      </c>
      <c r="DW31" s="219" t="e">
        <f t="shared" si="154"/>
        <v>#VALUE!</v>
      </c>
      <c r="DX31" s="220" t="e">
        <f t="shared" si="53"/>
        <v>#VALUE!</v>
      </c>
      <c r="DY31" s="217" t="e">
        <f t="shared" si="155"/>
        <v>#VALUE!</v>
      </c>
      <c r="DZ31" s="217" t="e">
        <f t="shared" si="156"/>
        <v>#VALUE!</v>
      </c>
      <c r="EA31" s="218" t="e">
        <f t="shared" si="54"/>
        <v>#VALUE!</v>
      </c>
      <c r="EB31" s="219" t="e">
        <f t="shared" si="157"/>
        <v>#VALUE!</v>
      </c>
      <c r="EC31" s="219" t="e">
        <f t="shared" si="158"/>
        <v>#VALUE!</v>
      </c>
      <c r="ED31" s="220" t="e">
        <f t="shared" si="55"/>
        <v>#VALUE!</v>
      </c>
      <c r="EF31" s="225" t="e">
        <f t="shared" si="159"/>
        <v>#VALUE!</v>
      </c>
      <c r="EG31" s="217" t="e">
        <f t="shared" si="160"/>
        <v>#VALUE!</v>
      </c>
      <c r="EH31" s="218" t="e">
        <f t="shared" si="56"/>
        <v>#VALUE!</v>
      </c>
      <c r="EI31" s="219" t="e">
        <f t="shared" si="161"/>
        <v>#VALUE!</v>
      </c>
      <c r="EJ31" s="219" t="e">
        <f t="shared" si="162"/>
        <v>#VALUE!</v>
      </c>
      <c r="EK31" s="220" t="e">
        <f t="shared" si="57"/>
        <v>#VALUE!</v>
      </c>
      <c r="EL31" s="217" t="e">
        <f t="shared" si="163"/>
        <v>#VALUE!</v>
      </c>
      <c r="EM31" s="217" t="e">
        <f t="shared" si="164"/>
        <v>#VALUE!</v>
      </c>
      <c r="EN31" s="218" t="e">
        <f t="shared" si="58"/>
        <v>#VALUE!</v>
      </c>
      <c r="EO31" s="219" t="e">
        <f t="shared" si="165"/>
        <v>#VALUE!</v>
      </c>
      <c r="EP31" s="219" t="e">
        <f t="shared" si="166"/>
        <v>#VALUE!</v>
      </c>
      <c r="EQ31" s="220" t="e">
        <f t="shared" si="59"/>
        <v>#VALUE!</v>
      </c>
      <c r="ER31" s="217" t="e">
        <f t="shared" si="167"/>
        <v>#VALUE!</v>
      </c>
      <c r="ES31" s="217" t="e">
        <f t="shared" si="168"/>
        <v>#VALUE!</v>
      </c>
      <c r="ET31" s="218" t="e">
        <f t="shared" si="60"/>
        <v>#VALUE!</v>
      </c>
      <c r="EU31" s="219" t="e">
        <f t="shared" si="169"/>
        <v>#VALUE!</v>
      </c>
      <c r="EV31" s="219" t="e">
        <f t="shared" si="170"/>
        <v>#VALUE!</v>
      </c>
      <c r="EW31" s="220" t="e">
        <f t="shared" si="61"/>
        <v>#VALUE!</v>
      </c>
      <c r="EX31" s="217" t="e">
        <f t="shared" si="171"/>
        <v>#VALUE!</v>
      </c>
      <c r="EY31" s="217" t="e">
        <f t="shared" si="172"/>
        <v>#VALUE!</v>
      </c>
      <c r="EZ31" s="218" t="e">
        <f t="shared" si="62"/>
        <v>#VALUE!</v>
      </c>
      <c r="FA31" s="219" t="e">
        <f t="shared" si="173"/>
        <v>#VALUE!</v>
      </c>
      <c r="FB31" s="219" t="e">
        <f t="shared" si="174"/>
        <v>#VALUE!</v>
      </c>
      <c r="FC31" s="220" t="e">
        <f t="shared" si="63"/>
        <v>#VALUE!</v>
      </c>
      <c r="FE31" s="225" t="e">
        <f t="shared" si="175"/>
        <v>#VALUE!</v>
      </c>
      <c r="FF31" s="217" t="e">
        <f t="shared" si="176"/>
        <v>#VALUE!</v>
      </c>
      <c r="FG31" s="218" t="e">
        <f t="shared" si="64"/>
        <v>#VALUE!</v>
      </c>
      <c r="FH31" s="219" t="e">
        <f t="shared" si="177"/>
        <v>#VALUE!</v>
      </c>
      <c r="FI31" s="219" t="e">
        <f t="shared" si="178"/>
        <v>#VALUE!</v>
      </c>
      <c r="FJ31" s="220" t="e">
        <f t="shared" si="65"/>
        <v>#VALUE!</v>
      </c>
      <c r="FK31" s="217" t="e">
        <f t="shared" si="179"/>
        <v>#VALUE!</v>
      </c>
      <c r="FL31" s="217" t="e">
        <f t="shared" si="180"/>
        <v>#VALUE!</v>
      </c>
      <c r="FM31" s="218" t="e">
        <f t="shared" si="66"/>
        <v>#VALUE!</v>
      </c>
      <c r="FN31" s="219" t="e">
        <f t="shared" si="181"/>
        <v>#VALUE!</v>
      </c>
      <c r="FO31" s="219" t="e">
        <f t="shared" si="182"/>
        <v>#VALUE!</v>
      </c>
      <c r="FP31" s="220" t="e">
        <f t="shared" si="67"/>
        <v>#VALUE!</v>
      </c>
      <c r="FQ31" s="217" t="e">
        <f t="shared" si="183"/>
        <v>#VALUE!</v>
      </c>
      <c r="FR31" s="217" t="e">
        <f t="shared" si="184"/>
        <v>#VALUE!</v>
      </c>
      <c r="FS31" s="218" t="e">
        <f t="shared" si="68"/>
        <v>#VALUE!</v>
      </c>
      <c r="FT31" s="219" t="e">
        <f t="shared" si="185"/>
        <v>#VALUE!</v>
      </c>
      <c r="FU31" s="219" t="e">
        <f t="shared" si="186"/>
        <v>#VALUE!</v>
      </c>
      <c r="FV31" s="220" t="e">
        <f t="shared" si="69"/>
        <v>#VALUE!</v>
      </c>
      <c r="FW31" s="217" t="e">
        <f t="shared" si="187"/>
        <v>#VALUE!</v>
      </c>
      <c r="FX31" s="217" t="e">
        <f t="shared" si="188"/>
        <v>#VALUE!</v>
      </c>
      <c r="FY31" s="218" t="e">
        <f t="shared" si="70"/>
        <v>#VALUE!</v>
      </c>
      <c r="FZ31" s="219" t="e">
        <f t="shared" si="189"/>
        <v>#VALUE!</v>
      </c>
      <c r="GA31" s="219" t="e">
        <f t="shared" si="190"/>
        <v>#VALUE!</v>
      </c>
      <c r="GB31" s="220" t="e">
        <f t="shared" si="71"/>
        <v>#VALUE!</v>
      </c>
      <c r="GD31" s="225" t="e">
        <f t="shared" si="191"/>
        <v>#VALUE!</v>
      </c>
      <c r="GE31" s="217" t="e">
        <f t="shared" si="192"/>
        <v>#VALUE!</v>
      </c>
      <c r="GF31" s="218" t="e">
        <f t="shared" si="72"/>
        <v>#VALUE!</v>
      </c>
      <c r="GG31" s="219" t="e">
        <f t="shared" si="193"/>
        <v>#VALUE!</v>
      </c>
      <c r="GH31" s="219" t="e">
        <f t="shared" si="194"/>
        <v>#VALUE!</v>
      </c>
      <c r="GI31" s="220" t="e">
        <f t="shared" si="73"/>
        <v>#VALUE!</v>
      </c>
      <c r="GJ31" s="217" t="e">
        <f t="shared" si="195"/>
        <v>#VALUE!</v>
      </c>
      <c r="GK31" s="217" t="e">
        <f t="shared" si="196"/>
        <v>#VALUE!</v>
      </c>
      <c r="GL31" s="218" t="e">
        <f t="shared" si="74"/>
        <v>#VALUE!</v>
      </c>
      <c r="GM31" s="219" t="e">
        <f t="shared" si="197"/>
        <v>#VALUE!</v>
      </c>
      <c r="GN31" s="219" t="e">
        <f t="shared" si="198"/>
        <v>#VALUE!</v>
      </c>
      <c r="GO31" s="220" t="e">
        <f t="shared" si="75"/>
        <v>#VALUE!</v>
      </c>
      <c r="GP31" s="217" t="e">
        <f t="shared" si="199"/>
        <v>#VALUE!</v>
      </c>
      <c r="GQ31" s="217" t="e">
        <f t="shared" si="200"/>
        <v>#VALUE!</v>
      </c>
      <c r="GR31" s="218" t="e">
        <f t="shared" si="76"/>
        <v>#VALUE!</v>
      </c>
      <c r="GS31" s="219" t="e">
        <f t="shared" si="201"/>
        <v>#VALUE!</v>
      </c>
      <c r="GT31" s="219" t="e">
        <f t="shared" si="202"/>
        <v>#VALUE!</v>
      </c>
      <c r="GU31" s="220" t="e">
        <f t="shared" si="77"/>
        <v>#VALUE!</v>
      </c>
      <c r="GV31" s="217" t="e">
        <f t="shared" si="203"/>
        <v>#VALUE!</v>
      </c>
      <c r="GW31" s="217" t="e">
        <f t="shared" si="204"/>
        <v>#VALUE!</v>
      </c>
      <c r="GX31" s="218" t="e">
        <f t="shared" si="78"/>
        <v>#VALUE!</v>
      </c>
      <c r="GY31" s="219" t="e">
        <f t="shared" si="205"/>
        <v>#VALUE!</v>
      </c>
      <c r="GZ31" s="219" t="e">
        <f t="shared" si="206"/>
        <v>#VALUE!</v>
      </c>
      <c r="HA31" s="220" t="e">
        <f t="shared" si="79"/>
        <v>#VALUE!</v>
      </c>
      <c r="HC31" s="225" t="e">
        <f t="shared" si="207"/>
        <v>#VALUE!</v>
      </c>
      <c r="HD31" s="217" t="e">
        <f t="shared" si="208"/>
        <v>#VALUE!</v>
      </c>
      <c r="HE31" s="218" t="e">
        <f t="shared" si="80"/>
        <v>#VALUE!</v>
      </c>
      <c r="HF31" s="219" t="e">
        <f t="shared" si="209"/>
        <v>#VALUE!</v>
      </c>
      <c r="HG31" s="219" t="e">
        <f t="shared" si="210"/>
        <v>#VALUE!</v>
      </c>
      <c r="HH31" s="220" t="e">
        <f t="shared" si="81"/>
        <v>#VALUE!</v>
      </c>
      <c r="HI31" s="217" t="e">
        <f t="shared" si="211"/>
        <v>#VALUE!</v>
      </c>
      <c r="HJ31" s="217" t="e">
        <f t="shared" si="212"/>
        <v>#VALUE!</v>
      </c>
      <c r="HK31" s="218" t="e">
        <f t="shared" si="82"/>
        <v>#VALUE!</v>
      </c>
      <c r="HL31" s="219" t="e">
        <f t="shared" si="213"/>
        <v>#VALUE!</v>
      </c>
      <c r="HM31" s="219" t="e">
        <f t="shared" si="214"/>
        <v>#VALUE!</v>
      </c>
      <c r="HN31" s="220" t="e">
        <f t="shared" si="83"/>
        <v>#VALUE!</v>
      </c>
      <c r="HO31" s="217" t="e">
        <f t="shared" si="215"/>
        <v>#VALUE!</v>
      </c>
      <c r="HP31" s="217" t="e">
        <f t="shared" si="216"/>
        <v>#VALUE!</v>
      </c>
      <c r="HQ31" s="218" t="e">
        <f t="shared" si="84"/>
        <v>#VALUE!</v>
      </c>
      <c r="HR31" s="219" t="e">
        <f t="shared" si="217"/>
        <v>#VALUE!</v>
      </c>
      <c r="HS31" s="219" t="e">
        <f t="shared" si="218"/>
        <v>#VALUE!</v>
      </c>
      <c r="HT31" s="220" t="e">
        <f t="shared" si="85"/>
        <v>#VALUE!</v>
      </c>
      <c r="HU31" s="217" t="e">
        <f t="shared" si="219"/>
        <v>#VALUE!</v>
      </c>
      <c r="HV31" s="217" t="e">
        <f t="shared" si="220"/>
        <v>#VALUE!</v>
      </c>
      <c r="HW31" s="218" t="e">
        <f t="shared" si="86"/>
        <v>#VALUE!</v>
      </c>
      <c r="HX31" s="219" t="e">
        <f t="shared" si="221"/>
        <v>#VALUE!</v>
      </c>
      <c r="HY31" s="219" t="e">
        <f t="shared" si="222"/>
        <v>#VALUE!</v>
      </c>
      <c r="HZ31" s="220" t="e">
        <f t="shared" si="87"/>
        <v>#VALUE!</v>
      </c>
      <c r="IB31" s="225" t="e">
        <f t="shared" si="223"/>
        <v>#VALUE!</v>
      </c>
      <c r="IC31" s="217" t="e">
        <f t="shared" si="224"/>
        <v>#VALUE!</v>
      </c>
      <c r="ID31" s="218" t="e">
        <f t="shared" si="88"/>
        <v>#VALUE!</v>
      </c>
      <c r="IE31" s="219" t="e">
        <f t="shared" si="225"/>
        <v>#VALUE!</v>
      </c>
      <c r="IF31" s="219" t="e">
        <f t="shared" si="226"/>
        <v>#VALUE!</v>
      </c>
      <c r="IG31" s="220" t="e">
        <f t="shared" si="89"/>
        <v>#VALUE!</v>
      </c>
      <c r="IH31" s="217" t="e">
        <f t="shared" si="227"/>
        <v>#VALUE!</v>
      </c>
      <c r="II31" s="217" t="e">
        <f t="shared" si="228"/>
        <v>#VALUE!</v>
      </c>
      <c r="IJ31" s="218" t="e">
        <f t="shared" si="90"/>
        <v>#VALUE!</v>
      </c>
      <c r="IK31" s="219" t="e">
        <f t="shared" si="229"/>
        <v>#VALUE!</v>
      </c>
      <c r="IL31" s="219" t="e">
        <f t="shared" si="230"/>
        <v>#VALUE!</v>
      </c>
      <c r="IM31" s="220" t="e">
        <f t="shared" si="91"/>
        <v>#VALUE!</v>
      </c>
      <c r="IN31" s="217" t="e">
        <f t="shared" si="231"/>
        <v>#VALUE!</v>
      </c>
      <c r="IO31" s="217" t="e">
        <f t="shared" si="232"/>
        <v>#VALUE!</v>
      </c>
      <c r="IP31" s="218" t="e">
        <f t="shared" si="92"/>
        <v>#VALUE!</v>
      </c>
      <c r="IQ31" s="219" t="e">
        <f t="shared" si="233"/>
        <v>#VALUE!</v>
      </c>
      <c r="IR31" s="219" t="e">
        <f t="shared" si="234"/>
        <v>#VALUE!</v>
      </c>
      <c r="IS31" s="220" t="e">
        <f t="shared" si="93"/>
        <v>#VALUE!</v>
      </c>
      <c r="IT31" s="217" t="e">
        <f t="shared" si="235"/>
        <v>#VALUE!</v>
      </c>
      <c r="IU31" s="217" t="e">
        <f t="shared" si="236"/>
        <v>#VALUE!</v>
      </c>
      <c r="IV31" s="218" t="e">
        <f t="shared" si="94"/>
        <v>#VALUE!</v>
      </c>
      <c r="IW31" s="219" t="e">
        <f t="shared" si="237"/>
        <v>#VALUE!</v>
      </c>
      <c r="IX31" s="219" t="e">
        <f t="shared" si="238"/>
        <v>#VALUE!</v>
      </c>
      <c r="IY31" s="220" t="e">
        <f t="shared" si="95"/>
        <v>#VALUE!</v>
      </c>
    </row>
    <row r="32" spans="1:259" ht="15.75" x14ac:dyDescent="0.25">
      <c r="A32" s="236" t="s">
        <v>175</v>
      </c>
      <c r="B32" s="237">
        <v>1</v>
      </c>
      <c r="C32" s="237">
        <v>2</v>
      </c>
      <c r="D32" s="237">
        <v>3</v>
      </c>
      <c r="E32" s="237">
        <v>4</v>
      </c>
      <c r="F32" s="237">
        <v>5</v>
      </c>
      <c r="G32" s="237">
        <v>6</v>
      </c>
      <c r="H32" s="237">
        <v>7</v>
      </c>
      <c r="I32" s="237">
        <v>8</v>
      </c>
      <c r="L32" s="211" t="e">
        <f t="shared" si="244"/>
        <v>#VALUE!</v>
      </c>
      <c r="M32" s="211" t="e">
        <f t="shared" si="96"/>
        <v>#VALUE!</v>
      </c>
      <c r="N32" s="211" t="e">
        <f t="shared" si="0"/>
        <v>#VALUE!</v>
      </c>
      <c r="O32" s="212" t="e">
        <f t="shared" si="1"/>
        <v>#VALUE!</v>
      </c>
      <c r="P32" s="213" t="e">
        <f t="shared" si="97"/>
        <v>#VALUE!</v>
      </c>
      <c r="Q32" s="213" t="e">
        <f t="shared" si="98"/>
        <v>#VALUE!</v>
      </c>
      <c r="R32" s="213" t="e">
        <f t="shared" si="2"/>
        <v>#VALUE!</v>
      </c>
      <c r="S32" s="214" t="e">
        <f t="shared" si="3"/>
        <v>#VALUE!</v>
      </c>
      <c r="T32" s="211" t="e">
        <f t="shared" si="99"/>
        <v>#VALUE!</v>
      </c>
      <c r="U32" s="211" t="e">
        <f t="shared" si="100"/>
        <v>#VALUE!</v>
      </c>
      <c r="V32" s="211" t="e">
        <f t="shared" si="4"/>
        <v>#VALUE!</v>
      </c>
      <c r="W32" s="212" t="e">
        <f t="shared" si="5"/>
        <v>#VALUE!</v>
      </c>
      <c r="X32" s="213" t="e">
        <f t="shared" si="101"/>
        <v>#VALUE!</v>
      </c>
      <c r="Y32" s="213" t="e">
        <f t="shared" si="102"/>
        <v>#VALUE!</v>
      </c>
      <c r="Z32" s="213" t="e">
        <f t="shared" si="6"/>
        <v>#VALUE!</v>
      </c>
      <c r="AA32" s="214" t="e">
        <f t="shared" si="7"/>
        <v>#VALUE!</v>
      </c>
      <c r="AB32" s="211" t="e">
        <f t="shared" si="103"/>
        <v>#VALUE!</v>
      </c>
      <c r="AC32" s="211" t="e">
        <f t="shared" si="104"/>
        <v>#VALUE!</v>
      </c>
      <c r="AD32" s="211" t="e">
        <f t="shared" si="8"/>
        <v>#VALUE!</v>
      </c>
      <c r="AE32" s="212" t="e">
        <f t="shared" si="9"/>
        <v>#VALUE!</v>
      </c>
      <c r="AF32" s="213" t="e">
        <f t="shared" si="105"/>
        <v>#VALUE!</v>
      </c>
      <c r="AG32" s="213" t="e">
        <f t="shared" si="106"/>
        <v>#VALUE!</v>
      </c>
      <c r="AH32" s="213" t="e">
        <f t="shared" si="10"/>
        <v>#VALUE!</v>
      </c>
      <c r="AI32" s="214" t="e">
        <f t="shared" si="11"/>
        <v>#VALUE!</v>
      </c>
      <c r="AJ32" s="215" t="e">
        <f t="shared" si="107"/>
        <v>#VALUE!</v>
      </c>
      <c r="AK32" s="215" t="e">
        <f t="shared" si="108"/>
        <v>#VALUE!</v>
      </c>
      <c r="AL32" s="215" t="e">
        <f t="shared" si="12"/>
        <v>#VALUE!</v>
      </c>
      <c r="AM32" s="216" t="e">
        <f t="shared" si="13"/>
        <v>#VALUE!</v>
      </c>
      <c r="AN32" s="213" t="e">
        <f t="shared" si="109"/>
        <v>#VALUE!</v>
      </c>
      <c r="AO32" s="213" t="e">
        <f t="shared" si="110"/>
        <v>#VALUE!</v>
      </c>
      <c r="AP32" s="213" t="e">
        <f t="shared" si="14"/>
        <v>#VALUE!</v>
      </c>
      <c r="AQ32" s="214" t="e">
        <f t="shared" si="15"/>
        <v>#VALUE!</v>
      </c>
      <c r="AS32" s="211" t="e">
        <f t="shared" si="111"/>
        <v>#VALUE!</v>
      </c>
      <c r="AT32" s="211" t="e">
        <f t="shared" si="112"/>
        <v>#VALUE!</v>
      </c>
      <c r="AU32" s="211" t="e">
        <f t="shared" si="16"/>
        <v>#VALUE!</v>
      </c>
      <c r="AV32" s="212" t="e">
        <f t="shared" si="17"/>
        <v>#VALUE!</v>
      </c>
      <c r="AW32" s="213" t="e">
        <f t="shared" si="113"/>
        <v>#VALUE!</v>
      </c>
      <c r="AX32" s="213" t="e">
        <f t="shared" si="114"/>
        <v>#VALUE!</v>
      </c>
      <c r="AY32" s="213" t="e">
        <f t="shared" si="18"/>
        <v>#VALUE!</v>
      </c>
      <c r="AZ32" s="214" t="e">
        <f t="shared" si="19"/>
        <v>#VALUE!</v>
      </c>
      <c r="BA32" s="211" t="e">
        <f t="shared" si="115"/>
        <v>#VALUE!</v>
      </c>
      <c r="BB32" s="211" t="e">
        <f t="shared" si="116"/>
        <v>#VALUE!</v>
      </c>
      <c r="BC32" s="211" t="e">
        <f t="shared" si="20"/>
        <v>#VALUE!</v>
      </c>
      <c r="BD32" s="212" t="e">
        <f t="shared" si="21"/>
        <v>#VALUE!</v>
      </c>
      <c r="BE32" s="213" t="e">
        <f t="shared" si="117"/>
        <v>#VALUE!</v>
      </c>
      <c r="BF32" s="213" t="e">
        <f t="shared" si="118"/>
        <v>#VALUE!</v>
      </c>
      <c r="BG32" s="213" t="e">
        <f t="shared" si="22"/>
        <v>#VALUE!</v>
      </c>
      <c r="BH32" s="214" t="e">
        <f t="shared" si="242"/>
        <v>#VALUE!</v>
      </c>
      <c r="BI32" s="211" t="e">
        <f t="shared" si="119"/>
        <v>#VALUE!</v>
      </c>
      <c r="BJ32" s="211" t="e">
        <f t="shared" si="120"/>
        <v>#VALUE!</v>
      </c>
      <c r="BK32" s="211" t="e">
        <f t="shared" si="24"/>
        <v>#VALUE!</v>
      </c>
      <c r="BL32" s="212" t="e">
        <f t="shared" si="25"/>
        <v>#VALUE!</v>
      </c>
      <c r="BM32" s="213" t="e">
        <f t="shared" si="121"/>
        <v>#VALUE!</v>
      </c>
      <c r="BN32" s="213" t="e">
        <f t="shared" si="122"/>
        <v>#VALUE!</v>
      </c>
      <c r="BO32" s="213" t="e">
        <f t="shared" si="26"/>
        <v>#VALUE!</v>
      </c>
      <c r="BP32" s="214" t="e">
        <f t="shared" si="27"/>
        <v>#VALUE!</v>
      </c>
      <c r="BQ32" s="211" t="e">
        <f t="shared" si="123"/>
        <v>#VALUE!</v>
      </c>
      <c r="BR32" s="211" t="e">
        <f t="shared" si="124"/>
        <v>#VALUE!</v>
      </c>
      <c r="BS32" s="211" t="e">
        <f t="shared" si="28"/>
        <v>#VALUE!</v>
      </c>
      <c r="BT32" s="212" t="e">
        <f t="shared" si="29"/>
        <v>#VALUE!</v>
      </c>
      <c r="BU32" s="213" t="e">
        <f t="shared" si="125"/>
        <v>#VALUE!</v>
      </c>
      <c r="BV32" s="213" t="e">
        <f t="shared" si="126"/>
        <v>#VALUE!</v>
      </c>
      <c r="BW32" s="213" t="e">
        <f t="shared" si="30"/>
        <v>#VALUE!</v>
      </c>
      <c r="BX32" s="214" t="e">
        <f t="shared" si="31"/>
        <v>#VALUE!</v>
      </c>
      <c r="BZ32" s="211" t="e">
        <f t="shared" si="127"/>
        <v>#VALUE!</v>
      </c>
      <c r="CA32" s="211" t="e">
        <f t="shared" si="128"/>
        <v>#VALUE!</v>
      </c>
      <c r="CB32" s="211" t="e">
        <f t="shared" si="32"/>
        <v>#VALUE!</v>
      </c>
      <c r="CC32" s="212" t="e">
        <f t="shared" si="33"/>
        <v>#VALUE!</v>
      </c>
      <c r="CD32" s="213" t="e">
        <f t="shared" si="129"/>
        <v>#VALUE!</v>
      </c>
      <c r="CE32" s="213" t="e">
        <f t="shared" si="130"/>
        <v>#VALUE!</v>
      </c>
      <c r="CF32" s="213" t="e">
        <f t="shared" si="34"/>
        <v>#VALUE!</v>
      </c>
      <c r="CG32" s="214" t="e">
        <f t="shared" si="35"/>
        <v>#VALUE!</v>
      </c>
      <c r="CH32" s="211" t="e">
        <f t="shared" si="131"/>
        <v>#VALUE!</v>
      </c>
      <c r="CI32" s="211" t="e">
        <f t="shared" si="132"/>
        <v>#VALUE!</v>
      </c>
      <c r="CJ32" s="211" t="e">
        <f t="shared" si="36"/>
        <v>#VALUE!</v>
      </c>
      <c r="CK32" s="212" t="e">
        <f t="shared" si="37"/>
        <v>#VALUE!</v>
      </c>
      <c r="CL32" s="213" t="e">
        <f t="shared" si="133"/>
        <v>#VALUE!</v>
      </c>
      <c r="CM32" s="213" t="e">
        <f t="shared" si="134"/>
        <v>#VALUE!</v>
      </c>
      <c r="CN32" s="213" t="e">
        <f t="shared" si="38"/>
        <v>#VALUE!</v>
      </c>
      <c r="CO32" s="214" t="e">
        <f t="shared" si="243"/>
        <v>#VALUE!</v>
      </c>
      <c r="CP32" s="211" t="e">
        <f t="shared" si="135"/>
        <v>#VALUE!</v>
      </c>
      <c r="CQ32" s="211" t="e">
        <f t="shared" si="136"/>
        <v>#VALUE!</v>
      </c>
      <c r="CR32" s="211" t="e">
        <f t="shared" si="40"/>
        <v>#VALUE!</v>
      </c>
      <c r="CS32" s="212" t="e">
        <f t="shared" si="41"/>
        <v>#VALUE!</v>
      </c>
      <c r="CT32" s="213" t="e">
        <f t="shared" si="137"/>
        <v>#VALUE!</v>
      </c>
      <c r="CU32" s="213" t="e">
        <f t="shared" si="138"/>
        <v>#VALUE!</v>
      </c>
      <c r="CV32" s="213" t="e">
        <f t="shared" si="42"/>
        <v>#VALUE!</v>
      </c>
      <c r="CW32" s="214" t="e">
        <f t="shared" si="43"/>
        <v>#VALUE!</v>
      </c>
      <c r="CX32" s="211" t="e">
        <f t="shared" si="139"/>
        <v>#VALUE!</v>
      </c>
      <c r="CY32" s="211" t="e">
        <f t="shared" si="140"/>
        <v>#VALUE!</v>
      </c>
      <c r="CZ32" s="211" t="e">
        <f t="shared" si="44"/>
        <v>#VALUE!</v>
      </c>
      <c r="DA32" s="212" t="e">
        <f t="shared" si="45"/>
        <v>#VALUE!</v>
      </c>
      <c r="DB32" s="213" t="e">
        <f t="shared" si="141"/>
        <v>#VALUE!</v>
      </c>
      <c r="DC32" s="213" t="e">
        <f t="shared" si="142"/>
        <v>#VALUE!</v>
      </c>
      <c r="DD32" s="213" t="e">
        <f t="shared" si="46"/>
        <v>#VALUE!</v>
      </c>
      <c r="DE32" s="214" t="e">
        <f t="shared" si="47"/>
        <v>#VALUE!</v>
      </c>
      <c r="DG32" s="225" t="e">
        <f t="shared" si="143"/>
        <v>#VALUE!</v>
      </c>
      <c r="DH32" s="217" t="e">
        <f t="shared" si="144"/>
        <v>#VALUE!</v>
      </c>
      <c r="DI32" s="218" t="e">
        <f t="shared" si="48"/>
        <v>#VALUE!</v>
      </c>
      <c r="DJ32" s="219" t="e">
        <f t="shared" si="145"/>
        <v>#VALUE!</v>
      </c>
      <c r="DK32" s="219" t="e">
        <f t="shared" si="146"/>
        <v>#VALUE!</v>
      </c>
      <c r="DL32" s="220" t="e">
        <f t="shared" si="49"/>
        <v>#VALUE!</v>
      </c>
      <c r="DM32" s="217" t="e">
        <f t="shared" si="147"/>
        <v>#VALUE!</v>
      </c>
      <c r="DN32" s="217" t="e">
        <f t="shared" si="148"/>
        <v>#VALUE!</v>
      </c>
      <c r="DO32" s="218" t="e">
        <f t="shared" si="50"/>
        <v>#VALUE!</v>
      </c>
      <c r="DP32" s="219" t="e">
        <f t="shared" si="149"/>
        <v>#VALUE!</v>
      </c>
      <c r="DQ32" s="219" t="e">
        <f t="shared" si="150"/>
        <v>#VALUE!</v>
      </c>
      <c r="DR32" s="220" t="e">
        <f t="shared" si="51"/>
        <v>#VALUE!</v>
      </c>
      <c r="DS32" s="217" t="e">
        <f t="shared" si="151"/>
        <v>#VALUE!</v>
      </c>
      <c r="DT32" s="217" t="e">
        <f t="shared" si="152"/>
        <v>#VALUE!</v>
      </c>
      <c r="DU32" s="218" t="e">
        <f t="shared" si="52"/>
        <v>#VALUE!</v>
      </c>
      <c r="DV32" s="219" t="e">
        <f t="shared" si="153"/>
        <v>#VALUE!</v>
      </c>
      <c r="DW32" s="219" t="e">
        <f t="shared" si="154"/>
        <v>#VALUE!</v>
      </c>
      <c r="DX32" s="220" t="e">
        <f t="shared" si="53"/>
        <v>#VALUE!</v>
      </c>
      <c r="DY32" s="217" t="e">
        <f t="shared" si="155"/>
        <v>#VALUE!</v>
      </c>
      <c r="DZ32" s="217" t="e">
        <f t="shared" si="156"/>
        <v>#VALUE!</v>
      </c>
      <c r="EA32" s="218" t="e">
        <f t="shared" si="54"/>
        <v>#VALUE!</v>
      </c>
      <c r="EB32" s="219" t="e">
        <f t="shared" si="157"/>
        <v>#VALUE!</v>
      </c>
      <c r="EC32" s="219" t="e">
        <f t="shared" si="158"/>
        <v>#VALUE!</v>
      </c>
      <c r="ED32" s="220" t="e">
        <f t="shared" si="55"/>
        <v>#VALUE!</v>
      </c>
      <c r="EF32" s="225" t="e">
        <f t="shared" si="159"/>
        <v>#VALUE!</v>
      </c>
      <c r="EG32" s="217" t="e">
        <f t="shared" si="160"/>
        <v>#VALUE!</v>
      </c>
      <c r="EH32" s="218" t="e">
        <f t="shared" si="56"/>
        <v>#VALUE!</v>
      </c>
      <c r="EI32" s="219" t="e">
        <f t="shared" si="161"/>
        <v>#VALUE!</v>
      </c>
      <c r="EJ32" s="219" t="e">
        <f t="shared" si="162"/>
        <v>#VALUE!</v>
      </c>
      <c r="EK32" s="220" t="e">
        <f t="shared" si="57"/>
        <v>#VALUE!</v>
      </c>
      <c r="EL32" s="217" t="e">
        <f t="shared" si="163"/>
        <v>#VALUE!</v>
      </c>
      <c r="EM32" s="217" t="e">
        <f t="shared" si="164"/>
        <v>#VALUE!</v>
      </c>
      <c r="EN32" s="218" t="e">
        <f t="shared" si="58"/>
        <v>#VALUE!</v>
      </c>
      <c r="EO32" s="219" t="e">
        <f t="shared" si="165"/>
        <v>#VALUE!</v>
      </c>
      <c r="EP32" s="219" t="e">
        <f t="shared" si="166"/>
        <v>#VALUE!</v>
      </c>
      <c r="EQ32" s="220" t="e">
        <f t="shared" si="59"/>
        <v>#VALUE!</v>
      </c>
      <c r="ER32" s="217" t="e">
        <f t="shared" si="167"/>
        <v>#VALUE!</v>
      </c>
      <c r="ES32" s="217" t="e">
        <f t="shared" si="168"/>
        <v>#VALUE!</v>
      </c>
      <c r="ET32" s="218" t="e">
        <f t="shared" si="60"/>
        <v>#VALUE!</v>
      </c>
      <c r="EU32" s="219" t="e">
        <f t="shared" si="169"/>
        <v>#VALUE!</v>
      </c>
      <c r="EV32" s="219" t="e">
        <f t="shared" si="170"/>
        <v>#VALUE!</v>
      </c>
      <c r="EW32" s="220" t="e">
        <f t="shared" si="61"/>
        <v>#VALUE!</v>
      </c>
      <c r="EX32" s="217" t="e">
        <f t="shared" si="171"/>
        <v>#VALUE!</v>
      </c>
      <c r="EY32" s="217" t="e">
        <f t="shared" si="172"/>
        <v>#VALUE!</v>
      </c>
      <c r="EZ32" s="218" t="e">
        <f t="shared" si="62"/>
        <v>#VALUE!</v>
      </c>
      <c r="FA32" s="219" t="e">
        <f t="shared" si="173"/>
        <v>#VALUE!</v>
      </c>
      <c r="FB32" s="219" t="e">
        <f t="shared" si="174"/>
        <v>#VALUE!</v>
      </c>
      <c r="FC32" s="220" t="e">
        <f t="shared" si="63"/>
        <v>#VALUE!</v>
      </c>
      <c r="FE32" s="225" t="e">
        <f t="shared" si="175"/>
        <v>#VALUE!</v>
      </c>
      <c r="FF32" s="217" t="e">
        <f t="shared" si="176"/>
        <v>#VALUE!</v>
      </c>
      <c r="FG32" s="218" t="e">
        <f t="shared" si="64"/>
        <v>#VALUE!</v>
      </c>
      <c r="FH32" s="219" t="e">
        <f t="shared" si="177"/>
        <v>#VALUE!</v>
      </c>
      <c r="FI32" s="219" t="e">
        <f t="shared" si="178"/>
        <v>#VALUE!</v>
      </c>
      <c r="FJ32" s="220" t="e">
        <f t="shared" si="65"/>
        <v>#VALUE!</v>
      </c>
      <c r="FK32" s="217" t="e">
        <f t="shared" si="179"/>
        <v>#VALUE!</v>
      </c>
      <c r="FL32" s="217" t="e">
        <f t="shared" si="180"/>
        <v>#VALUE!</v>
      </c>
      <c r="FM32" s="218" t="e">
        <f t="shared" si="66"/>
        <v>#VALUE!</v>
      </c>
      <c r="FN32" s="219" t="e">
        <f t="shared" si="181"/>
        <v>#VALUE!</v>
      </c>
      <c r="FO32" s="219" t="e">
        <f t="shared" si="182"/>
        <v>#VALUE!</v>
      </c>
      <c r="FP32" s="220" t="e">
        <f t="shared" si="67"/>
        <v>#VALUE!</v>
      </c>
      <c r="FQ32" s="217" t="e">
        <f t="shared" si="183"/>
        <v>#VALUE!</v>
      </c>
      <c r="FR32" s="217" t="e">
        <f t="shared" si="184"/>
        <v>#VALUE!</v>
      </c>
      <c r="FS32" s="218" t="e">
        <f t="shared" si="68"/>
        <v>#VALUE!</v>
      </c>
      <c r="FT32" s="219" t="e">
        <f t="shared" si="185"/>
        <v>#VALUE!</v>
      </c>
      <c r="FU32" s="219" t="e">
        <f t="shared" si="186"/>
        <v>#VALUE!</v>
      </c>
      <c r="FV32" s="220" t="e">
        <f t="shared" si="69"/>
        <v>#VALUE!</v>
      </c>
      <c r="FW32" s="217" t="e">
        <f t="shared" si="187"/>
        <v>#VALUE!</v>
      </c>
      <c r="FX32" s="217" t="e">
        <f t="shared" si="188"/>
        <v>#VALUE!</v>
      </c>
      <c r="FY32" s="218" t="e">
        <f t="shared" si="70"/>
        <v>#VALUE!</v>
      </c>
      <c r="FZ32" s="219" t="e">
        <f t="shared" si="189"/>
        <v>#VALUE!</v>
      </c>
      <c r="GA32" s="219" t="e">
        <f t="shared" si="190"/>
        <v>#VALUE!</v>
      </c>
      <c r="GB32" s="220" t="e">
        <f t="shared" si="71"/>
        <v>#VALUE!</v>
      </c>
      <c r="GD32" s="225" t="e">
        <f t="shared" si="191"/>
        <v>#VALUE!</v>
      </c>
      <c r="GE32" s="217" t="e">
        <f t="shared" si="192"/>
        <v>#VALUE!</v>
      </c>
      <c r="GF32" s="218" t="e">
        <f t="shared" si="72"/>
        <v>#VALUE!</v>
      </c>
      <c r="GG32" s="219" t="e">
        <f t="shared" si="193"/>
        <v>#VALUE!</v>
      </c>
      <c r="GH32" s="219" t="e">
        <f t="shared" si="194"/>
        <v>#VALUE!</v>
      </c>
      <c r="GI32" s="220" t="e">
        <f t="shared" si="73"/>
        <v>#VALUE!</v>
      </c>
      <c r="GJ32" s="217" t="e">
        <f t="shared" si="195"/>
        <v>#VALUE!</v>
      </c>
      <c r="GK32" s="217" t="e">
        <f t="shared" si="196"/>
        <v>#VALUE!</v>
      </c>
      <c r="GL32" s="218" t="e">
        <f t="shared" si="74"/>
        <v>#VALUE!</v>
      </c>
      <c r="GM32" s="219" t="e">
        <f t="shared" si="197"/>
        <v>#VALUE!</v>
      </c>
      <c r="GN32" s="219" t="e">
        <f t="shared" si="198"/>
        <v>#VALUE!</v>
      </c>
      <c r="GO32" s="220" t="e">
        <f t="shared" si="75"/>
        <v>#VALUE!</v>
      </c>
      <c r="GP32" s="217" t="e">
        <f t="shared" si="199"/>
        <v>#VALUE!</v>
      </c>
      <c r="GQ32" s="217" t="e">
        <f t="shared" si="200"/>
        <v>#VALUE!</v>
      </c>
      <c r="GR32" s="218" t="e">
        <f t="shared" si="76"/>
        <v>#VALUE!</v>
      </c>
      <c r="GS32" s="219" t="e">
        <f t="shared" si="201"/>
        <v>#VALUE!</v>
      </c>
      <c r="GT32" s="219" t="e">
        <f t="shared" si="202"/>
        <v>#VALUE!</v>
      </c>
      <c r="GU32" s="220" t="e">
        <f t="shared" si="77"/>
        <v>#VALUE!</v>
      </c>
      <c r="GV32" s="217" t="e">
        <f t="shared" si="203"/>
        <v>#VALUE!</v>
      </c>
      <c r="GW32" s="217" t="e">
        <f t="shared" si="204"/>
        <v>#VALUE!</v>
      </c>
      <c r="GX32" s="218" t="e">
        <f t="shared" si="78"/>
        <v>#VALUE!</v>
      </c>
      <c r="GY32" s="219" t="e">
        <f t="shared" si="205"/>
        <v>#VALUE!</v>
      </c>
      <c r="GZ32" s="219" t="e">
        <f t="shared" si="206"/>
        <v>#VALUE!</v>
      </c>
      <c r="HA32" s="220" t="e">
        <f t="shared" si="79"/>
        <v>#VALUE!</v>
      </c>
      <c r="HC32" s="225" t="e">
        <f t="shared" si="207"/>
        <v>#VALUE!</v>
      </c>
      <c r="HD32" s="217" t="e">
        <f t="shared" si="208"/>
        <v>#VALUE!</v>
      </c>
      <c r="HE32" s="218" t="e">
        <f t="shared" si="80"/>
        <v>#VALUE!</v>
      </c>
      <c r="HF32" s="219" t="e">
        <f t="shared" si="209"/>
        <v>#VALUE!</v>
      </c>
      <c r="HG32" s="219" t="e">
        <f t="shared" si="210"/>
        <v>#VALUE!</v>
      </c>
      <c r="HH32" s="220" t="e">
        <f t="shared" si="81"/>
        <v>#VALUE!</v>
      </c>
      <c r="HI32" s="217" t="e">
        <f t="shared" si="211"/>
        <v>#VALUE!</v>
      </c>
      <c r="HJ32" s="217" t="e">
        <f t="shared" si="212"/>
        <v>#VALUE!</v>
      </c>
      <c r="HK32" s="218" t="e">
        <f t="shared" si="82"/>
        <v>#VALUE!</v>
      </c>
      <c r="HL32" s="219" t="e">
        <f t="shared" si="213"/>
        <v>#VALUE!</v>
      </c>
      <c r="HM32" s="219" t="e">
        <f t="shared" si="214"/>
        <v>#VALUE!</v>
      </c>
      <c r="HN32" s="220" t="e">
        <f t="shared" si="83"/>
        <v>#VALUE!</v>
      </c>
      <c r="HO32" s="217" t="e">
        <f t="shared" si="215"/>
        <v>#VALUE!</v>
      </c>
      <c r="HP32" s="217" t="e">
        <f t="shared" si="216"/>
        <v>#VALUE!</v>
      </c>
      <c r="HQ32" s="218" t="e">
        <f t="shared" si="84"/>
        <v>#VALUE!</v>
      </c>
      <c r="HR32" s="219" t="e">
        <f t="shared" si="217"/>
        <v>#VALUE!</v>
      </c>
      <c r="HS32" s="219" t="e">
        <f t="shared" si="218"/>
        <v>#VALUE!</v>
      </c>
      <c r="HT32" s="220" t="e">
        <f t="shared" si="85"/>
        <v>#VALUE!</v>
      </c>
      <c r="HU32" s="217" t="e">
        <f t="shared" si="219"/>
        <v>#VALUE!</v>
      </c>
      <c r="HV32" s="217" t="e">
        <f t="shared" si="220"/>
        <v>#VALUE!</v>
      </c>
      <c r="HW32" s="218" t="e">
        <f t="shared" si="86"/>
        <v>#VALUE!</v>
      </c>
      <c r="HX32" s="219" t="e">
        <f t="shared" si="221"/>
        <v>#VALUE!</v>
      </c>
      <c r="HY32" s="219" t="e">
        <f t="shared" si="222"/>
        <v>#VALUE!</v>
      </c>
      <c r="HZ32" s="220" t="e">
        <f t="shared" si="87"/>
        <v>#VALUE!</v>
      </c>
      <c r="IB32" s="225" t="e">
        <f t="shared" si="223"/>
        <v>#VALUE!</v>
      </c>
      <c r="IC32" s="217" t="e">
        <f t="shared" si="224"/>
        <v>#VALUE!</v>
      </c>
      <c r="ID32" s="218" t="e">
        <f t="shared" si="88"/>
        <v>#VALUE!</v>
      </c>
      <c r="IE32" s="219" t="e">
        <f t="shared" si="225"/>
        <v>#VALUE!</v>
      </c>
      <c r="IF32" s="219" t="e">
        <f t="shared" si="226"/>
        <v>#VALUE!</v>
      </c>
      <c r="IG32" s="220" t="e">
        <f t="shared" si="89"/>
        <v>#VALUE!</v>
      </c>
      <c r="IH32" s="217" t="e">
        <f t="shared" si="227"/>
        <v>#VALUE!</v>
      </c>
      <c r="II32" s="217" t="e">
        <f t="shared" si="228"/>
        <v>#VALUE!</v>
      </c>
      <c r="IJ32" s="218" t="e">
        <f t="shared" si="90"/>
        <v>#VALUE!</v>
      </c>
      <c r="IK32" s="219" t="e">
        <f t="shared" si="229"/>
        <v>#VALUE!</v>
      </c>
      <c r="IL32" s="219" t="e">
        <f t="shared" si="230"/>
        <v>#VALUE!</v>
      </c>
      <c r="IM32" s="220" t="e">
        <f t="shared" si="91"/>
        <v>#VALUE!</v>
      </c>
      <c r="IN32" s="217" t="e">
        <f t="shared" si="231"/>
        <v>#VALUE!</v>
      </c>
      <c r="IO32" s="217" t="e">
        <f t="shared" si="232"/>
        <v>#VALUE!</v>
      </c>
      <c r="IP32" s="218" t="e">
        <f t="shared" si="92"/>
        <v>#VALUE!</v>
      </c>
      <c r="IQ32" s="219" t="e">
        <f t="shared" si="233"/>
        <v>#VALUE!</v>
      </c>
      <c r="IR32" s="219" t="e">
        <f t="shared" si="234"/>
        <v>#VALUE!</v>
      </c>
      <c r="IS32" s="220" t="e">
        <f t="shared" si="93"/>
        <v>#VALUE!</v>
      </c>
      <c r="IT32" s="217" t="e">
        <f t="shared" si="235"/>
        <v>#VALUE!</v>
      </c>
      <c r="IU32" s="217" t="e">
        <f t="shared" si="236"/>
        <v>#VALUE!</v>
      </c>
      <c r="IV32" s="218" t="e">
        <f t="shared" si="94"/>
        <v>#VALUE!</v>
      </c>
      <c r="IW32" s="219" t="e">
        <f t="shared" si="237"/>
        <v>#VALUE!</v>
      </c>
      <c r="IX32" s="219" t="e">
        <f t="shared" si="238"/>
        <v>#VALUE!</v>
      </c>
      <c r="IY32" s="220" t="e">
        <f t="shared" si="95"/>
        <v>#VALUE!</v>
      </c>
    </row>
    <row r="33" spans="1:259" ht="15.75" x14ac:dyDescent="0.25">
      <c r="A33" s="237">
        <v>1</v>
      </c>
      <c r="B33" s="231" t="str">
        <f>IFERROR(AVERAGEIF(GF4:GF52,"&gt;0"),"")</f>
        <v/>
      </c>
      <c r="C33" s="231" t="str">
        <f>IFERROR(AVERAGEIF(GI4:GI52,"&gt;0"),"")</f>
        <v/>
      </c>
      <c r="D33" s="231" t="str">
        <f>IFERROR(AVERAGEIF(GL4:GL52,"&gt;0"),"")</f>
        <v/>
      </c>
      <c r="E33" s="231" t="str">
        <f>IFERROR(AVERAGEIF(GO4:GO52,"&gt;0"),"")</f>
        <v/>
      </c>
      <c r="F33" s="231" t="str">
        <f>IFERROR(AVERAGEIF(GR4:GR52,"&gt;0"),"")</f>
        <v/>
      </c>
      <c r="G33" s="231" t="str">
        <f>IFERROR(AVERAGEIF(GU4:GU52,"&gt;0"),"")</f>
        <v/>
      </c>
      <c r="H33" s="231" t="str">
        <f>IFERROR(AVERAGEIF(GX4:GX52,"&gt;0"),"")</f>
        <v/>
      </c>
      <c r="I33" s="231" t="str">
        <f>IFERROR(AVERAGEIF(HA4:HA52,"&gt;0"),"")</f>
        <v/>
      </c>
      <c r="L33" s="211" t="e">
        <f t="shared" si="244"/>
        <v>#VALUE!</v>
      </c>
      <c r="M33" s="211" t="e">
        <f t="shared" si="96"/>
        <v>#VALUE!</v>
      </c>
      <c r="N33" s="211" t="e">
        <f t="shared" si="0"/>
        <v>#VALUE!</v>
      </c>
      <c r="O33" s="212" t="e">
        <f t="shared" si="1"/>
        <v>#VALUE!</v>
      </c>
      <c r="P33" s="213" t="e">
        <f t="shared" si="97"/>
        <v>#VALUE!</v>
      </c>
      <c r="Q33" s="213" t="e">
        <f t="shared" si="98"/>
        <v>#VALUE!</v>
      </c>
      <c r="R33" s="213" t="e">
        <f t="shared" si="2"/>
        <v>#VALUE!</v>
      </c>
      <c r="S33" s="214" t="e">
        <f t="shared" si="3"/>
        <v>#VALUE!</v>
      </c>
      <c r="T33" s="211" t="e">
        <f t="shared" si="99"/>
        <v>#VALUE!</v>
      </c>
      <c r="U33" s="211" t="e">
        <f t="shared" si="100"/>
        <v>#VALUE!</v>
      </c>
      <c r="V33" s="211" t="e">
        <f t="shared" si="4"/>
        <v>#VALUE!</v>
      </c>
      <c r="W33" s="212" t="e">
        <f t="shared" si="5"/>
        <v>#VALUE!</v>
      </c>
      <c r="X33" s="213" t="e">
        <f t="shared" si="101"/>
        <v>#VALUE!</v>
      </c>
      <c r="Y33" s="213" t="e">
        <f t="shared" si="102"/>
        <v>#VALUE!</v>
      </c>
      <c r="Z33" s="213" t="e">
        <f t="shared" si="6"/>
        <v>#VALUE!</v>
      </c>
      <c r="AA33" s="214" t="e">
        <f t="shared" si="7"/>
        <v>#VALUE!</v>
      </c>
      <c r="AB33" s="211" t="e">
        <f t="shared" si="103"/>
        <v>#VALUE!</v>
      </c>
      <c r="AC33" s="211" t="e">
        <f t="shared" si="104"/>
        <v>#VALUE!</v>
      </c>
      <c r="AD33" s="211" t="e">
        <f t="shared" si="8"/>
        <v>#VALUE!</v>
      </c>
      <c r="AE33" s="212" t="e">
        <f t="shared" si="9"/>
        <v>#VALUE!</v>
      </c>
      <c r="AF33" s="213" t="e">
        <f t="shared" si="105"/>
        <v>#VALUE!</v>
      </c>
      <c r="AG33" s="213" t="e">
        <f t="shared" si="106"/>
        <v>#VALUE!</v>
      </c>
      <c r="AH33" s="213" t="e">
        <f t="shared" si="10"/>
        <v>#VALUE!</v>
      </c>
      <c r="AI33" s="214" t="e">
        <f t="shared" si="11"/>
        <v>#VALUE!</v>
      </c>
      <c r="AJ33" s="215" t="e">
        <f t="shared" si="107"/>
        <v>#VALUE!</v>
      </c>
      <c r="AK33" s="215" t="e">
        <f t="shared" si="108"/>
        <v>#VALUE!</v>
      </c>
      <c r="AL33" s="215" t="e">
        <f t="shared" si="12"/>
        <v>#VALUE!</v>
      </c>
      <c r="AM33" s="216" t="e">
        <f t="shared" si="13"/>
        <v>#VALUE!</v>
      </c>
      <c r="AN33" s="213" t="e">
        <f t="shared" si="109"/>
        <v>#VALUE!</v>
      </c>
      <c r="AO33" s="213" t="e">
        <f t="shared" si="110"/>
        <v>#VALUE!</v>
      </c>
      <c r="AP33" s="213" t="e">
        <f t="shared" si="14"/>
        <v>#VALUE!</v>
      </c>
      <c r="AQ33" s="214" t="e">
        <f t="shared" si="15"/>
        <v>#VALUE!</v>
      </c>
      <c r="AS33" s="211" t="e">
        <f t="shared" si="111"/>
        <v>#VALUE!</v>
      </c>
      <c r="AT33" s="211" t="e">
        <f t="shared" si="112"/>
        <v>#VALUE!</v>
      </c>
      <c r="AU33" s="211" t="e">
        <f t="shared" si="16"/>
        <v>#VALUE!</v>
      </c>
      <c r="AV33" s="212" t="e">
        <f t="shared" si="17"/>
        <v>#VALUE!</v>
      </c>
      <c r="AW33" s="213" t="e">
        <f t="shared" si="113"/>
        <v>#VALUE!</v>
      </c>
      <c r="AX33" s="213" t="e">
        <f t="shared" si="114"/>
        <v>#VALUE!</v>
      </c>
      <c r="AY33" s="213" t="e">
        <f t="shared" si="18"/>
        <v>#VALUE!</v>
      </c>
      <c r="AZ33" s="214" t="e">
        <f t="shared" si="19"/>
        <v>#VALUE!</v>
      </c>
      <c r="BA33" s="211" t="e">
        <f t="shared" si="115"/>
        <v>#VALUE!</v>
      </c>
      <c r="BB33" s="211" t="e">
        <f t="shared" si="116"/>
        <v>#VALUE!</v>
      </c>
      <c r="BC33" s="211" t="e">
        <f t="shared" si="20"/>
        <v>#VALUE!</v>
      </c>
      <c r="BD33" s="212" t="e">
        <f t="shared" si="21"/>
        <v>#VALUE!</v>
      </c>
      <c r="BE33" s="213" t="e">
        <f t="shared" si="117"/>
        <v>#VALUE!</v>
      </c>
      <c r="BF33" s="213" t="e">
        <f t="shared" si="118"/>
        <v>#VALUE!</v>
      </c>
      <c r="BG33" s="213" t="e">
        <f t="shared" si="22"/>
        <v>#VALUE!</v>
      </c>
      <c r="BH33" s="214" t="e">
        <f t="shared" si="242"/>
        <v>#VALUE!</v>
      </c>
      <c r="BI33" s="211" t="e">
        <f t="shared" si="119"/>
        <v>#VALUE!</v>
      </c>
      <c r="BJ33" s="211" t="e">
        <f t="shared" si="120"/>
        <v>#VALUE!</v>
      </c>
      <c r="BK33" s="211" t="e">
        <f t="shared" si="24"/>
        <v>#VALUE!</v>
      </c>
      <c r="BL33" s="212" t="e">
        <f t="shared" si="25"/>
        <v>#VALUE!</v>
      </c>
      <c r="BM33" s="213" t="e">
        <f t="shared" si="121"/>
        <v>#VALUE!</v>
      </c>
      <c r="BN33" s="213" t="e">
        <f t="shared" si="122"/>
        <v>#VALUE!</v>
      </c>
      <c r="BO33" s="213" t="e">
        <f t="shared" si="26"/>
        <v>#VALUE!</v>
      </c>
      <c r="BP33" s="214" t="e">
        <f t="shared" si="27"/>
        <v>#VALUE!</v>
      </c>
      <c r="BQ33" s="211" t="e">
        <f t="shared" si="123"/>
        <v>#VALUE!</v>
      </c>
      <c r="BR33" s="211" t="e">
        <f t="shared" si="124"/>
        <v>#VALUE!</v>
      </c>
      <c r="BS33" s="211" t="e">
        <f t="shared" si="28"/>
        <v>#VALUE!</v>
      </c>
      <c r="BT33" s="212" t="e">
        <f t="shared" si="29"/>
        <v>#VALUE!</v>
      </c>
      <c r="BU33" s="213" t="e">
        <f t="shared" si="125"/>
        <v>#VALUE!</v>
      </c>
      <c r="BV33" s="213" t="e">
        <f t="shared" si="126"/>
        <v>#VALUE!</v>
      </c>
      <c r="BW33" s="213" t="e">
        <f t="shared" si="30"/>
        <v>#VALUE!</v>
      </c>
      <c r="BX33" s="214" t="e">
        <f t="shared" si="31"/>
        <v>#VALUE!</v>
      </c>
      <c r="BZ33" s="211" t="e">
        <f t="shared" si="127"/>
        <v>#VALUE!</v>
      </c>
      <c r="CA33" s="211" t="e">
        <f t="shared" si="128"/>
        <v>#VALUE!</v>
      </c>
      <c r="CB33" s="211" t="e">
        <f t="shared" si="32"/>
        <v>#VALUE!</v>
      </c>
      <c r="CC33" s="212" t="e">
        <f t="shared" si="33"/>
        <v>#VALUE!</v>
      </c>
      <c r="CD33" s="213" t="e">
        <f t="shared" si="129"/>
        <v>#VALUE!</v>
      </c>
      <c r="CE33" s="213" t="e">
        <f t="shared" si="130"/>
        <v>#VALUE!</v>
      </c>
      <c r="CF33" s="213" t="e">
        <f t="shared" si="34"/>
        <v>#VALUE!</v>
      </c>
      <c r="CG33" s="214" t="e">
        <f t="shared" si="35"/>
        <v>#VALUE!</v>
      </c>
      <c r="CH33" s="211" t="e">
        <f t="shared" si="131"/>
        <v>#VALUE!</v>
      </c>
      <c r="CI33" s="211" t="e">
        <f t="shared" si="132"/>
        <v>#VALUE!</v>
      </c>
      <c r="CJ33" s="211" t="e">
        <f t="shared" si="36"/>
        <v>#VALUE!</v>
      </c>
      <c r="CK33" s="212" t="e">
        <f t="shared" si="37"/>
        <v>#VALUE!</v>
      </c>
      <c r="CL33" s="213" t="e">
        <f t="shared" si="133"/>
        <v>#VALUE!</v>
      </c>
      <c r="CM33" s="213" t="e">
        <f t="shared" si="134"/>
        <v>#VALUE!</v>
      </c>
      <c r="CN33" s="213" t="e">
        <f t="shared" si="38"/>
        <v>#VALUE!</v>
      </c>
      <c r="CO33" s="214" t="e">
        <f t="shared" si="243"/>
        <v>#VALUE!</v>
      </c>
      <c r="CP33" s="211" t="e">
        <f t="shared" si="135"/>
        <v>#VALUE!</v>
      </c>
      <c r="CQ33" s="211" t="e">
        <f t="shared" si="136"/>
        <v>#VALUE!</v>
      </c>
      <c r="CR33" s="211" t="e">
        <f t="shared" si="40"/>
        <v>#VALUE!</v>
      </c>
      <c r="CS33" s="212" t="e">
        <f t="shared" si="41"/>
        <v>#VALUE!</v>
      </c>
      <c r="CT33" s="213" t="e">
        <f t="shared" si="137"/>
        <v>#VALUE!</v>
      </c>
      <c r="CU33" s="213" t="e">
        <f t="shared" si="138"/>
        <v>#VALUE!</v>
      </c>
      <c r="CV33" s="213" t="e">
        <f t="shared" si="42"/>
        <v>#VALUE!</v>
      </c>
      <c r="CW33" s="214" t="e">
        <f t="shared" si="43"/>
        <v>#VALUE!</v>
      </c>
      <c r="CX33" s="211" t="e">
        <f t="shared" si="139"/>
        <v>#VALUE!</v>
      </c>
      <c r="CY33" s="211" t="e">
        <f t="shared" si="140"/>
        <v>#VALUE!</v>
      </c>
      <c r="CZ33" s="211" t="e">
        <f t="shared" si="44"/>
        <v>#VALUE!</v>
      </c>
      <c r="DA33" s="212" t="e">
        <f t="shared" si="45"/>
        <v>#VALUE!</v>
      </c>
      <c r="DB33" s="213" t="e">
        <f t="shared" si="141"/>
        <v>#VALUE!</v>
      </c>
      <c r="DC33" s="213" t="e">
        <f t="shared" si="142"/>
        <v>#VALUE!</v>
      </c>
      <c r="DD33" s="213" t="e">
        <f t="shared" si="46"/>
        <v>#VALUE!</v>
      </c>
      <c r="DE33" s="214" t="e">
        <f t="shared" si="47"/>
        <v>#VALUE!</v>
      </c>
      <c r="DG33" s="225" t="e">
        <f t="shared" si="143"/>
        <v>#VALUE!</v>
      </c>
      <c r="DH33" s="217" t="e">
        <f t="shared" si="144"/>
        <v>#VALUE!</v>
      </c>
      <c r="DI33" s="218" t="e">
        <f t="shared" si="48"/>
        <v>#VALUE!</v>
      </c>
      <c r="DJ33" s="219" t="e">
        <f t="shared" si="145"/>
        <v>#VALUE!</v>
      </c>
      <c r="DK33" s="219" t="e">
        <f t="shared" si="146"/>
        <v>#VALUE!</v>
      </c>
      <c r="DL33" s="220" t="e">
        <f t="shared" si="49"/>
        <v>#VALUE!</v>
      </c>
      <c r="DM33" s="217" t="e">
        <f t="shared" si="147"/>
        <v>#VALUE!</v>
      </c>
      <c r="DN33" s="217" t="e">
        <f t="shared" si="148"/>
        <v>#VALUE!</v>
      </c>
      <c r="DO33" s="218" t="e">
        <f t="shared" si="50"/>
        <v>#VALUE!</v>
      </c>
      <c r="DP33" s="219" t="e">
        <f t="shared" si="149"/>
        <v>#VALUE!</v>
      </c>
      <c r="DQ33" s="219" t="e">
        <f t="shared" si="150"/>
        <v>#VALUE!</v>
      </c>
      <c r="DR33" s="220" t="e">
        <f t="shared" si="51"/>
        <v>#VALUE!</v>
      </c>
      <c r="DS33" s="217" t="e">
        <f t="shared" si="151"/>
        <v>#VALUE!</v>
      </c>
      <c r="DT33" s="217" t="e">
        <f t="shared" si="152"/>
        <v>#VALUE!</v>
      </c>
      <c r="DU33" s="218" t="e">
        <f t="shared" si="52"/>
        <v>#VALUE!</v>
      </c>
      <c r="DV33" s="219" t="e">
        <f t="shared" si="153"/>
        <v>#VALUE!</v>
      </c>
      <c r="DW33" s="219" t="e">
        <f t="shared" si="154"/>
        <v>#VALUE!</v>
      </c>
      <c r="DX33" s="220" t="e">
        <f t="shared" si="53"/>
        <v>#VALUE!</v>
      </c>
      <c r="DY33" s="217" t="e">
        <f t="shared" si="155"/>
        <v>#VALUE!</v>
      </c>
      <c r="DZ33" s="217" t="e">
        <f t="shared" si="156"/>
        <v>#VALUE!</v>
      </c>
      <c r="EA33" s="218" t="e">
        <f t="shared" si="54"/>
        <v>#VALUE!</v>
      </c>
      <c r="EB33" s="219" t="e">
        <f t="shared" si="157"/>
        <v>#VALUE!</v>
      </c>
      <c r="EC33" s="219" t="e">
        <f t="shared" si="158"/>
        <v>#VALUE!</v>
      </c>
      <c r="ED33" s="220" t="e">
        <f t="shared" si="55"/>
        <v>#VALUE!</v>
      </c>
      <c r="EF33" s="225" t="e">
        <f t="shared" si="159"/>
        <v>#VALUE!</v>
      </c>
      <c r="EG33" s="217" t="e">
        <f t="shared" si="160"/>
        <v>#VALUE!</v>
      </c>
      <c r="EH33" s="218" t="e">
        <f t="shared" si="56"/>
        <v>#VALUE!</v>
      </c>
      <c r="EI33" s="219" t="e">
        <f t="shared" si="161"/>
        <v>#VALUE!</v>
      </c>
      <c r="EJ33" s="219" t="e">
        <f t="shared" si="162"/>
        <v>#VALUE!</v>
      </c>
      <c r="EK33" s="220" t="e">
        <f t="shared" si="57"/>
        <v>#VALUE!</v>
      </c>
      <c r="EL33" s="217" t="e">
        <f t="shared" si="163"/>
        <v>#VALUE!</v>
      </c>
      <c r="EM33" s="217" t="e">
        <f t="shared" si="164"/>
        <v>#VALUE!</v>
      </c>
      <c r="EN33" s="218" t="e">
        <f t="shared" si="58"/>
        <v>#VALUE!</v>
      </c>
      <c r="EO33" s="219" t="e">
        <f t="shared" si="165"/>
        <v>#VALUE!</v>
      </c>
      <c r="EP33" s="219" t="e">
        <f t="shared" si="166"/>
        <v>#VALUE!</v>
      </c>
      <c r="EQ33" s="220" t="e">
        <f t="shared" si="59"/>
        <v>#VALUE!</v>
      </c>
      <c r="ER33" s="217" t="e">
        <f t="shared" si="167"/>
        <v>#VALUE!</v>
      </c>
      <c r="ES33" s="217" t="e">
        <f t="shared" si="168"/>
        <v>#VALUE!</v>
      </c>
      <c r="ET33" s="218" t="e">
        <f t="shared" si="60"/>
        <v>#VALUE!</v>
      </c>
      <c r="EU33" s="219" t="e">
        <f t="shared" si="169"/>
        <v>#VALUE!</v>
      </c>
      <c r="EV33" s="219" t="e">
        <f t="shared" si="170"/>
        <v>#VALUE!</v>
      </c>
      <c r="EW33" s="220" t="e">
        <f t="shared" si="61"/>
        <v>#VALUE!</v>
      </c>
      <c r="EX33" s="217" t="e">
        <f t="shared" si="171"/>
        <v>#VALUE!</v>
      </c>
      <c r="EY33" s="217" t="e">
        <f t="shared" si="172"/>
        <v>#VALUE!</v>
      </c>
      <c r="EZ33" s="218" t="e">
        <f t="shared" si="62"/>
        <v>#VALUE!</v>
      </c>
      <c r="FA33" s="219" t="e">
        <f t="shared" si="173"/>
        <v>#VALUE!</v>
      </c>
      <c r="FB33" s="219" t="e">
        <f t="shared" si="174"/>
        <v>#VALUE!</v>
      </c>
      <c r="FC33" s="220" t="e">
        <f t="shared" si="63"/>
        <v>#VALUE!</v>
      </c>
      <c r="FE33" s="225" t="e">
        <f t="shared" si="175"/>
        <v>#VALUE!</v>
      </c>
      <c r="FF33" s="217" t="e">
        <f t="shared" si="176"/>
        <v>#VALUE!</v>
      </c>
      <c r="FG33" s="218" t="e">
        <f t="shared" si="64"/>
        <v>#VALUE!</v>
      </c>
      <c r="FH33" s="219" t="e">
        <f t="shared" si="177"/>
        <v>#VALUE!</v>
      </c>
      <c r="FI33" s="219" t="e">
        <f t="shared" si="178"/>
        <v>#VALUE!</v>
      </c>
      <c r="FJ33" s="220" t="e">
        <f t="shared" si="65"/>
        <v>#VALUE!</v>
      </c>
      <c r="FK33" s="217" t="e">
        <f t="shared" si="179"/>
        <v>#VALUE!</v>
      </c>
      <c r="FL33" s="217" t="e">
        <f t="shared" si="180"/>
        <v>#VALUE!</v>
      </c>
      <c r="FM33" s="218" t="e">
        <f t="shared" si="66"/>
        <v>#VALUE!</v>
      </c>
      <c r="FN33" s="219" t="e">
        <f t="shared" si="181"/>
        <v>#VALUE!</v>
      </c>
      <c r="FO33" s="219" t="e">
        <f t="shared" si="182"/>
        <v>#VALUE!</v>
      </c>
      <c r="FP33" s="220" t="e">
        <f t="shared" si="67"/>
        <v>#VALUE!</v>
      </c>
      <c r="FQ33" s="217" t="e">
        <f t="shared" si="183"/>
        <v>#VALUE!</v>
      </c>
      <c r="FR33" s="217" t="e">
        <f t="shared" si="184"/>
        <v>#VALUE!</v>
      </c>
      <c r="FS33" s="218" t="e">
        <f t="shared" si="68"/>
        <v>#VALUE!</v>
      </c>
      <c r="FT33" s="219" t="e">
        <f t="shared" si="185"/>
        <v>#VALUE!</v>
      </c>
      <c r="FU33" s="219" t="e">
        <f t="shared" si="186"/>
        <v>#VALUE!</v>
      </c>
      <c r="FV33" s="220" t="e">
        <f t="shared" si="69"/>
        <v>#VALUE!</v>
      </c>
      <c r="FW33" s="217" t="e">
        <f t="shared" si="187"/>
        <v>#VALUE!</v>
      </c>
      <c r="FX33" s="217" t="e">
        <f t="shared" si="188"/>
        <v>#VALUE!</v>
      </c>
      <c r="FY33" s="218" t="e">
        <f t="shared" si="70"/>
        <v>#VALUE!</v>
      </c>
      <c r="FZ33" s="219" t="e">
        <f t="shared" si="189"/>
        <v>#VALUE!</v>
      </c>
      <c r="GA33" s="219" t="e">
        <f t="shared" si="190"/>
        <v>#VALUE!</v>
      </c>
      <c r="GB33" s="220" t="e">
        <f t="shared" si="71"/>
        <v>#VALUE!</v>
      </c>
      <c r="GD33" s="225" t="e">
        <f t="shared" si="191"/>
        <v>#VALUE!</v>
      </c>
      <c r="GE33" s="217" t="e">
        <f t="shared" si="192"/>
        <v>#VALUE!</v>
      </c>
      <c r="GF33" s="218" t="e">
        <f t="shared" si="72"/>
        <v>#VALUE!</v>
      </c>
      <c r="GG33" s="219" t="e">
        <f t="shared" si="193"/>
        <v>#VALUE!</v>
      </c>
      <c r="GH33" s="219" t="e">
        <f t="shared" si="194"/>
        <v>#VALUE!</v>
      </c>
      <c r="GI33" s="220" t="e">
        <f t="shared" si="73"/>
        <v>#VALUE!</v>
      </c>
      <c r="GJ33" s="217" t="e">
        <f t="shared" si="195"/>
        <v>#VALUE!</v>
      </c>
      <c r="GK33" s="217" t="e">
        <f t="shared" si="196"/>
        <v>#VALUE!</v>
      </c>
      <c r="GL33" s="218" t="e">
        <f t="shared" si="74"/>
        <v>#VALUE!</v>
      </c>
      <c r="GM33" s="219" t="e">
        <f t="shared" si="197"/>
        <v>#VALUE!</v>
      </c>
      <c r="GN33" s="219" t="e">
        <f t="shared" si="198"/>
        <v>#VALUE!</v>
      </c>
      <c r="GO33" s="220" t="e">
        <f t="shared" si="75"/>
        <v>#VALUE!</v>
      </c>
      <c r="GP33" s="217" t="e">
        <f t="shared" si="199"/>
        <v>#VALUE!</v>
      </c>
      <c r="GQ33" s="217" t="e">
        <f t="shared" si="200"/>
        <v>#VALUE!</v>
      </c>
      <c r="GR33" s="218" t="e">
        <f t="shared" si="76"/>
        <v>#VALUE!</v>
      </c>
      <c r="GS33" s="219" t="e">
        <f t="shared" si="201"/>
        <v>#VALUE!</v>
      </c>
      <c r="GT33" s="219" t="e">
        <f t="shared" si="202"/>
        <v>#VALUE!</v>
      </c>
      <c r="GU33" s="220" t="e">
        <f t="shared" si="77"/>
        <v>#VALUE!</v>
      </c>
      <c r="GV33" s="217" t="e">
        <f t="shared" si="203"/>
        <v>#VALUE!</v>
      </c>
      <c r="GW33" s="217" t="e">
        <f t="shared" si="204"/>
        <v>#VALUE!</v>
      </c>
      <c r="GX33" s="218" t="e">
        <f t="shared" si="78"/>
        <v>#VALUE!</v>
      </c>
      <c r="GY33" s="219" t="e">
        <f t="shared" si="205"/>
        <v>#VALUE!</v>
      </c>
      <c r="GZ33" s="219" t="e">
        <f t="shared" si="206"/>
        <v>#VALUE!</v>
      </c>
      <c r="HA33" s="220" t="e">
        <f t="shared" si="79"/>
        <v>#VALUE!</v>
      </c>
      <c r="HC33" s="225" t="e">
        <f t="shared" si="207"/>
        <v>#VALUE!</v>
      </c>
      <c r="HD33" s="217" t="e">
        <f t="shared" si="208"/>
        <v>#VALUE!</v>
      </c>
      <c r="HE33" s="218" t="e">
        <f t="shared" si="80"/>
        <v>#VALUE!</v>
      </c>
      <c r="HF33" s="219" t="e">
        <f t="shared" si="209"/>
        <v>#VALUE!</v>
      </c>
      <c r="HG33" s="219" t="e">
        <f t="shared" si="210"/>
        <v>#VALUE!</v>
      </c>
      <c r="HH33" s="220" t="e">
        <f t="shared" si="81"/>
        <v>#VALUE!</v>
      </c>
      <c r="HI33" s="217" t="e">
        <f t="shared" si="211"/>
        <v>#VALUE!</v>
      </c>
      <c r="HJ33" s="217" t="e">
        <f t="shared" si="212"/>
        <v>#VALUE!</v>
      </c>
      <c r="HK33" s="218" t="e">
        <f t="shared" si="82"/>
        <v>#VALUE!</v>
      </c>
      <c r="HL33" s="219" t="e">
        <f t="shared" si="213"/>
        <v>#VALUE!</v>
      </c>
      <c r="HM33" s="219" t="e">
        <f t="shared" si="214"/>
        <v>#VALUE!</v>
      </c>
      <c r="HN33" s="220" t="e">
        <f t="shared" si="83"/>
        <v>#VALUE!</v>
      </c>
      <c r="HO33" s="217" t="e">
        <f t="shared" si="215"/>
        <v>#VALUE!</v>
      </c>
      <c r="HP33" s="217" t="e">
        <f t="shared" si="216"/>
        <v>#VALUE!</v>
      </c>
      <c r="HQ33" s="218" t="e">
        <f t="shared" si="84"/>
        <v>#VALUE!</v>
      </c>
      <c r="HR33" s="219" t="e">
        <f t="shared" si="217"/>
        <v>#VALUE!</v>
      </c>
      <c r="HS33" s="219" t="e">
        <f t="shared" si="218"/>
        <v>#VALUE!</v>
      </c>
      <c r="HT33" s="220" t="e">
        <f t="shared" si="85"/>
        <v>#VALUE!</v>
      </c>
      <c r="HU33" s="217" t="e">
        <f t="shared" si="219"/>
        <v>#VALUE!</v>
      </c>
      <c r="HV33" s="217" t="e">
        <f t="shared" si="220"/>
        <v>#VALUE!</v>
      </c>
      <c r="HW33" s="218" t="e">
        <f t="shared" si="86"/>
        <v>#VALUE!</v>
      </c>
      <c r="HX33" s="219" t="e">
        <f t="shared" si="221"/>
        <v>#VALUE!</v>
      </c>
      <c r="HY33" s="219" t="e">
        <f t="shared" si="222"/>
        <v>#VALUE!</v>
      </c>
      <c r="HZ33" s="220" t="e">
        <f t="shared" si="87"/>
        <v>#VALUE!</v>
      </c>
      <c r="IB33" s="225" t="e">
        <f t="shared" si="223"/>
        <v>#VALUE!</v>
      </c>
      <c r="IC33" s="217" t="e">
        <f t="shared" si="224"/>
        <v>#VALUE!</v>
      </c>
      <c r="ID33" s="218" t="e">
        <f t="shared" si="88"/>
        <v>#VALUE!</v>
      </c>
      <c r="IE33" s="219" t="e">
        <f t="shared" si="225"/>
        <v>#VALUE!</v>
      </c>
      <c r="IF33" s="219" t="e">
        <f t="shared" si="226"/>
        <v>#VALUE!</v>
      </c>
      <c r="IG33" s="220" t="e">
        <f t="shared" si="89"/>
        <v>#VALUE!</v>
      </c>
      <c r="IH33" s="217" t="e">
        <f t="shared" si="227"/>
        <v>#VALUE!</v>
      </c>
      <c r="II33" s="217" t="e">
        <f t="shared" si="228"/>
        <v>#VALUE!</v>
      </c>
      <c r="IJ33" s="218" t="e">
        <f t="shared" si="90"/>
        <v>#VALUE!</v>
      </c>
      <c r="IK33" s="219" t="e">
        <f t="shared" si="229"/>
        <v>#VALUE!</v>
      </c>
      <c r="IL33" s="219" t="e">
        <f t="shared" si="230"/>
        <v>#VALUE!</v>
      </c>
      <c r="IM33" s="220" t="e">
        <f t="shared" si="91"/>
        <v>#VALUE!</v>
      </c>
      <c r="IN33" s="217" t="e">
        <f t="shared" si="231"/>
        <v>#VALUE!</v>
      </c>
      <c r="IO33" s="217" t="e">
        <f t="shared" si="232"/>
        <v>#VALUE!</v>
      </c>
      <c r="IP33" s="218" t="e">
        <f t="shared" si="92"/>
        <v>#VALUE!</v>
      </c>
      <c r="IQ33" s="219" t="e">
        <f t="shared" si="233"/>
        <v>#VALUE!</v>
      </c>
      <c r="IR33" s="219" t="e">
        <f t="shared" si="234"/>
        <v>#VALUE!</v>
      </c>
      <c r="IS33" s="220" t="e">
        <f t="shared" si="93"/>
        <v>#VALUE!</v>
      </c>
      <c r="IT33" s="217" t="e">
        <f t="shared" si="235"/>
        <v>#VALUE!</v>
      </c>
      <c r="IU33" s="217" t="e">
        <f t="shared" si="236"/>
        <v>#VALUE!</v>
      </c>
      <c r="IV33" s="218" t="e">
        <f t="shared" si="94"/>
        <v>#VALUE!</v>
      </c>
      <c r="IW33" s="219" t="e">
        <f t="shared" si="237"/>
        <v>#VALUE!</v>
      </c>
      <c r="IX33" s="219" t="e">
        <f t="shared" si="238"/>
        <v>#VALUE!</v>
      </c>
      <c r="IY33" s="220" t="e">
        <f t="shared" si="95"/>
        <v>#VALUE!</v>
      </c>
    </row>
    <row r="34" spans="1:259" ht="15.75" x14ac:dyDescent="0.25">
      <c r="L34" s="211" t="e">
        <f t="shared" si="244"/>
        <v>#VALUE!</v>
      </c>
      <c r="M34" s="211" t="e">
        <f t="shared" si="96"/>
        <v>#VALUE!</v>
      </c>
      <c r="N34" s="211" t="e">
        <f t="shared" si="0"/>
        <v>#VALUE!</v>
      </c>
      <c r="O34" s="212" t="e">
        <f t="shared" si="1"/>
        <v>#VALUE!</v>
      </c>
      <c r="P34" s="213" t="e">
        <f t="shared" si="97"/>
        <v>#VALUE!</v>
      </c>
      <c r="Q34" s="213" t="e">
        <f t="shared" si="98"/>
        <v>#VALUE!</v>
      </c>
      <c r="R34" s="213" t="e">
        <f t="shared" si="2"/>
        <v>#VALUE!</v>
      </c>
      <c r="S34" s="214" t="e">
        <f t="shared" si="3"/>
        <v>#VALUE!</v>
      </c>
      <c r="T34" s="211" t="e">
        <f t="shared" si="99"/>
        <v>#VALUE!</v>
      </c>
      <c r="U34" s="211" t="e">
        <f t="shared" si="100"/>
        <v>#VALUE!</v>
      </c>
      <c r="V34" s="211" t="e">
        <f t="shared" si="4"/>
        <v>#VALUE!</v>
      </c>
      <c r="W34" s="212" t="e">
        <f t="shared" si="5"/>
        <v>#VALUE!</v>
      </c>
      <c r="X34" s="213" t="e">
        <f t="shared" si="101"/>
        <v>#VALUE!</v>
      </c>
      <c r="Y34" s="213" t="e">
        <f t="shared" si="102"/>
        <v>#VALUE!</v>
      </c>
      <c r="Z34" s="213" t="e">
        <f t="shared" si="6"/>
        <v>#VALUE!</v>
      </c>
      <c r="AA34" s="214" t="e">
        <f t="shared" si="7"/>
        <v>#VALUE!</v>
      </c>
      <c r="AB34" s="211" t="e">
        <f t="shared" si="103"/>
        <v>#VALUE!</v>
      </c>
      <c r="AC34" s="211" t="e">
        <f t="shared" si="104"/>
        <v>#VALUE!</v>
      </c>
      <c r="AD34" s="211" t="e">
        <f t="shared" si="8"/>
        <v>#VALUE!</v>
      </c>
      <c r="AE34" s="212" t="e">
        <f t="shared" si="9"/>
        <v>#VALUE!</v>
      </c>
      <c r="AF34" s="213" t="e">
        <f t="shared" si="105"/>
        <v>#VALUE!</v>
      </c>
      <c r="AG34" s="213" t="e">
        <f t="shared" si="106"/>
        <v>#VALUE!</v>
      </c>
      <c r="AH34" s="213" t="e">
        <f t="shared" si="10"/>
        <v>#VALUE!</v>
      </c>
      <c r="AI34" s="214" t="e">
        <f t="shared" si="11"/>
        <v>#VALUE!</v>
      </c>
      <c r="AJ34" s="215" t="e">
        <f t="shared" si="107"/>
        <v>#VALUE!</v>
      </c>
      <c r="AK34" s="215" t="e">
        <f t="shared" si="108"/>
        <v>#VALUE!</v>
      </c>
      <c r="AL34" s="215" t="e">
        <f t="shared" si="12"/>
        <v>#VALUE!</v>
      </c>
      <c r="AM34" s="216" t="e">
        <f t="shared" si="13"/>
        <v>#VALUE!</v>
      </c>
      <c r="AN34" s="213" t="e">
        <f t="shared" si="109"/>
        <v>#VALUE!</v>
      </c>
      <c r="AO34" s="213" t="e">
        <f t="shared" si="110"/>
        <v>#VALUE!</v>
      </c>
      <c r="AP34" s="213" t="e">
        <f t="shared" si="14"/>
        <v>#VALUE!</v>
      </c>
      <c r="AQ34" s="214" t="e">
        <f t="shared" si="15"/>
        <v>#VALUE!</v>
      </c>
      <c r="AS34" s="211" t="e">
        <f t="shared" si="111"/>
        <v>#VALUE!</v>
      </c>
      <c r="AT34" s="211" t="e">
        <f t="shared" si="112"/>
        <v>#VALUE!</v>
      </c>
      <c r="AU34" s="211" t="e">
        <f t="shared" si="16"/>
        <v>#VALUE!</v>
      </c>
      <c r="AV34" s="212" t="e">
        <f t="shared" si="17"/>
        <v>#VALUE!</v>
      </c>
      <c r="AW34" s="213" t="e">
        <f t="shared" si="113"/>
        <v>#VALUE!</v>
      </c>
      <c r="AX34" s="213" t="e">
        <f t="shared" si="114"/>
        <v>#VALUE!</v>
      </c>
      <c r="AY34" s="213" t="e">
        <f t="shared" si="18"/>
        <v>#VALUE!</v>
      </c>
      <c r="AZ34" s="214" t="e">
        <f t="shared" si="19"/>
        <v>#VALUE!</v>
      </c>
      <c r="BA34" s="211" t="e">
        <f t="shared" si="115"/>
        <v>#VALUE!</v>
      </c>
      <c r="BB34" s="211" t="e">
        <f t="shared" si="116"/>
        <v>#VALUE!</v>
      </c>
      <c r="BC34" s="211" t="e">
        <f t="shared" si="20"/>
        <v>#VALUE!</v>
      </c>
      <c r="BD34" s="212" t="e">
        <f t="shared" si="21"/>
        <v>#VALUE!</v>
      </c>
      <c r="BE34" s="213" t="e">
        <f t="shared" si="117"/>
        <v>#VALUE!</v>
      </c>
      <c r="BF34" s="213" t="e">
        <f t="shared" si="118"/>
        <v>#VALUE!</v>
      </c>
      <c r="BG34" s="213" t="e">
        <f t="shared" si="22"/>
        <v>#VALUE!</v>
      </c>
      <c r="BH34" s="214" t="e">
        <f t="shared" si="242"/>
        <v>#VALUE!</v>
      </c>
      <c r="BI34" s="211" t="e">
        <f t="shared" si="119"/>
        <v>#VALUE!</v>
      </c>
      <c r="BJ34" s="211" t="e">
        <f t="shared" si="120"/>
        <v>#VALUE!</v>
      </c>
      <c r="BK34" s="211" t="e">
        <f t="shared" si="24"/>
        <v>#VALUE!</v>
      </c>
      <c r="BL34" s="212" t="e">
        <f t="shared" si="25"/>
        <v>#VALUE!</v>
      </c>
      <c r="BM34" s="213" t="e">
        <f t="shared" si="121"/>
        <v>#VALUE!</v>
      </c>
      <c r="BN34" s="213" t="e">
        <f t="shared" si="122"/>
        <v>#VALUE!</v>
      </c>
      <c r="BO34" s="213" t="e">
        <f t="shared" si="26"/>
        <v>#VALUE!</v>
      </c>
      <c r="BP34" s="214" t="e">
        <f t="shared" si="27"/>
        <v>#VALUE!</v>
      </c>
      <c r="BQ34" s="211" t="e">
        <f t="shared" si="123"/>
        <v>#VALUE!</v>
      </c>
      <c r="BR34" s="211" t="e">
        <f t="shared" si="124"/>
        <v>#VALUE!</v>
      </c>
      <c r="BS34" s="211" t="e">
        <f t="shared" si="28"/>
        <v>#VALUE!</v>
      </c>
      <c r="BT34" s="212" t="e">
        <f t="shared" si="29"/>
        <v>#VALUE!</v>
      </c>
      <c r="BU34" s="213" t="e">
        <f t="shared" si="125"/>
        <v>#VALUE!</v>
      </c>
      <c r="BV34" s="213" t="e">
        <f t="shared" si="126"/>
        <v>#VALUE!</v>
      </c>
      <c r="BW34" s="213" t="e">
        <f t="shared" si="30"/>
        <v>#VALUE!</v>
      </c>
      <c r="BX34" s="214" t="e">
        <f t="shared" si="31"/>
        <v>#VALUE!</v>
      </c>
      <c r="BZ34" s="211" t="e">
        <f t="shared" si="127"/>
        <v>#VALUE!</v>
      </c>
      <c r="CA34" s="211" t="e">
        <f t="shared" si="128"/>
        <v>#VALUE!</v>
      </c>
      <c r="CB34" s="211" t="e">
        <f t="shared" si="32"/>
        <v>#VALUE!</v>
      </c>
      <c r="CC34" s="212" t="e">
        <f t="shared" si="33"/>
        <v>#VALUE!</v>
      </c>
      <c r="CD34" s="213" t="e">
        <f t="shared" si="129"/>
        <v>#VALUE!</v>
      </c>
      <c r="CE34" s="213" t="e">
        <f t="shared" si="130"/>
        <v>#VALUE!</v>
      </c>
      <c r="CF34" s="213" t="e">
        <f t="shared" si="34"/>
        <v>#VALUE!</v>
      </c>
      <c r="CG34" s="214" t="e">
        <f t="shared" si="35"/>
        <v>#VALUE!</v>
      </c>
      <c r="CH34" s="211" t="e">
        <f t="shared" si="131"/>
        <v>#VALUE!</v>
      </c>
      <c r="CI34" s="211" t="e">
        <f t="shared" si="132"/>
        <v>#VALUE!</v>
      </c>
      <c r="CJ34" s="211" t="e">
        <f t="shared" si="36"/>
        <v>#VALUE!</v>
      </c>
      <c r="CK34" s="212" t="e">
        <f t="shared" si="37"/>
        <v>#VALUE!</v>
      </c>
      <c r="CL34" s="213" t="e">
        <f t="shared" si="133"/>
        <v>#VALUE!</v>
      </c>
      <c r="CM34" s="213" t="e">
        <f t="shared" si="134"/>
        <v>#VALUE!</v>
      </c>
      <c r="CN34" s="213" t="e">
        <f t="shared" si="38"/>
        <v>#VALUE!</v>
      </c>
      <c r="CO34" s="214" t="e">
        <f t="shared" si="243"/>
        <v>#VALUE!</v>
      </c>
      <c r="CP34" s="211" t="e">
        <f t="shared" si="135"/>
        <v>#VALUE!</v>
      </c>
      <c r="CQ34" s="211" t="e">
        <f t="shared" si="136"/>
        <v>#VALUE!</v>
      </c>
      <c r="CR34" s="211" t="e">
        <f t="shared" si="40"/>
        <v>#VALUE!</v>
      </c>
      <c r="CS34" s="212" t="e">
        <f t="shared" si="41"/>
        <v>#VALUE!</v>
      </c>
      <c r="CT34" s="213" t="e">
        <f t="shared" si="137"/>
        <v>#VALUE!</v>
      </c>
      <c r="CU34" s="213" t="e">
        <f t="shared" si="138"/>
        <v>#VALUE!</v>
      </c>
      <c r="CV34" s="213" t="e">
        <f t="shared" si="42"/>
        <v>#VALUE!</v>
      </c>
      <c r="CW34" s="214" t="e">
        <f t="shared" si="43"/>
        <v>#VALUE!</v>
      </c>
      <c r="CX34" s="211" t="e">
        <f t="shared" si="139"/>
        <v>#VALUE!</v>
      </c>
      <c r="CY34" s="211" t="e">
        <f t="shared" si="140"/>
        <v>#VALUE!</v>
      </c>
      <c r="CZ34" s="211" t="e">
        <f t="shared" si="44"/>
        <v>#VALUE!</v>
      </c>
      <c r="DA34" s="212" t="e">
        <f t="shared" si="45"/>
        <v>#VALUE!</v>
      </c>
      <c r="DB34" s="213" t="e">
        <f t="shared" si="141"/>
        <v>#VALUE!</v>
      </c>
      <c r="DC34" s="213" t="e">
        <f t="shared" si="142"/>
        <v>#VALUE!</v>
      </c>
      <c r="DD34" s="213" t="e">
        <f t="shared" si="46"/>
        <v>#VALUE!</v>
      </c>
      <c r="DE34" s="214" t="e">
        <f t="shared" si="47"/>
        <v>#VALUE!</v>
      </c>
      <c r="DG34" s="225" t="e">
        <f t="shared" si="143"/>
        <v>#VALUE!</v>
      </c>
      <c r="DH34" s="217" t="e">
        <f t="shared" si="144"/>
        <v>#VALUE!</v>
      </c>
      <c r="DI34" s="218" t="e">
        <f t="shared" si="48"/>
        <v>#VALUE!</v>
      </c>
      <c r="DJ34" s="219" t="e">
        <f t="shared" si="145"/>
        <v>#VALUE!</v>
      </c>
      <c r="DK34" s="219" t="e">
        <f t="shared" si="146"/>
        <v>#VALUE!</v>
      </c>
      <c r="DL34" s="220" t="e">
        <f t="shared" si="49"/>
        <v>#VALUE!</v>
      </c>
      <c r="DM34" s="217" t="e">
        <f t="shared" si="147"/>
        <v>#VALUE!</v>
      </c>
      <c r="DN34" s="217" t="e">
        <f t="shared" si="148"/>
        <v>#VALUE!</v>
      </c>
      <c r="DO34" s="218" t="e">
        <f t="shared" si="50"/>
        <v>#VALUE!</v>
      </c>
      <c r="DP34" s="219" t="e">
        <f t="shared" si="149"/>
        <v>#VALUE!</v>
      </c>
      <c r="DQ34" s="219" t="e">
        <f t="shared" si="150"/>
        <v>#VALUE!</v>
      </c>
      <c r="DR34" s="220" t="e">
        <f t="shared" si="51"/>
        <v>#VALUE!</v>
      </c>
      <c r="DS34" s="217" t="e">
        <f t="shared" si="151"/>
        <v>#VALUE!</v>
      </c>
      <c r="DT34" s="217" t="e">
        <f t="shared" si="152"/>
        <v>#VALUE!</v>
      </c>
      <c r="DU34" s="218" t="e">
        <f t="shared" si="52"/>
        <v>#VALUE!</v>
      </c>
      <c r="DV34" s="219" t="e">
        <f t="shared" si="153"/>
        <v>#VALUE!</v>
      </c>
      <c r="DW34" s="219" t="e">
        <f t="shared" si="154"/>
        <v>#VALUE!</v>
      </c>
      <c r="DX34" s="220" t="e">
        <f t="shared" si="53"/>
        <v>#VALUE!</v>
      </c>
      <c r="DY34" s="217" t="e">
        <f t="shared" si="155"/>
        <v>#VALUE!</v>
      </c>
      <c r="DZ34" s="217" t="e">
        <f t="shared" si="156"/>
        <v>#VALUE!</v>
      </c>
      <c r="EA34" s="218" t="e">
        <f t="shared" si="54"/>
        <v>#VALUE!</v>
      </c>
      <c r="EB34" s="219" t="e">
        <f t="shared" si="157"/>
        <v>#VALUE!</v>
      </c>
      <c r="EC34" s="219" t="e">
        <f t="shared" si="158"/>
        <v>#VALUE!</v>
      </c>
      <c r="ED34" s="220" t="e">
        <f t="shared" si="55"/>
        <v>#VALUE!</v>
      </c>
      <c r="EF34" s="225" t="e">
        <f t="shared" si="159"/>
        <v>#VALUE!</v>
      </c>
      <c r="EG34" s="217" t="e">
        <f t="shared" si="160"/>
        <v>#VALUE!</v>
      </c>
      <c r="EH34" s="218" t="e">
        <f t="shared" si="56"/>
        <v>#VALUE!</v>
      </c>
      <c r="EI34" s="219" t="e">
        <f t="shared" si="161"/>
        <v>#VALUE!</v>
      </c>
      <c r="EJ34" s="219" t="e">
        <f t="shared" si="162"/>
        <v>#VALUE!</v>
      </c>
      <c r="EK34" s="220" t="e">
        <f t="shared" si="57"/>
        <v>#VALUE!</v>
      </c>
      <c r="EL34" s="217" t="e">
        <f t="shared" si="163"/>
        <v>#VALUE!</v>
      </c>
      <c r="EM34" s="217" t="e">
        <f t="shared" si="164"/>
        <v>#VALUE!</v>
      </c>
      <c r="EN34" s="218" t="e">
        <f t="shared" si="58"/>
        <v>#VALUE!</v>
      </c>
      <c r="EO34" s="219" t="e">
        <f t="shared" si="165"/>
        <v>#VALUE!</v>
      </c>
      <c r="EP34" s="219" t="e">
        <f t="shared" si="166"/>
        <v>#VALUE!</v>
      </c>
      <c r="EQ34" s="220" t="e">
        <f t="shared" si="59"/>
        <v>#VALUE!</v>
      </c>
      <c r="ER34" s="217" t="e">
        <f t="shared" si="167"/>
        <v>#VALUE!</v>
      </c>
      <c r="ES34" s="217" t="e">
        <f t="shared" si="168"/>
        <v>#VALUE!</v>
      </c>
      <c r="ET34" s="218" t="e">
        <f t="shared" si="60"/>
        <v>#VALUE!</v>
      </c>
      <c r="EU34" s="219" t="e">
        <f t="shared" si="169"/>
        <v>#VALUE!</v>
      </c>
      <c r="EV34" s="219" t="e">
        <f t="shared" si="170"/>
        <v>#VALUE!</v>
      </c>
      <c r="EW34" s="220" t="e">
        <f t="shared" si="61"/>
        <v>#VALUE!</v>
      </c>
      <c r="EX34" s="217" t="e">
        <f t="shared" si="171"/>
        <v>#VALUE!</v>
      </c>
      <c r="EY34" s="217" t="e">
        <f t="shared" si="172"/>
        <v>#VALUE!</v>
      </c>
      <c r="EZ34" s="218" t="e">
        <f t="shared" si="62"/>
        <v>#VALUE!</v>
      </c>
      <c r="FA34" s="219" t="e">
        <f t="shared" si="173"/>
        <v>#VALUE!</v>
      </c>
      <c r="FB34" s="219" t="e">
        <f t="shared" si="174"/>
        <v>#VALUE!</v>
      </c>
      <c r="FC34" s="220" t="e">
        <f t="shared" si="63"/>
        <v>#VALUE!</v>
      </c>
      <c r="FE34" s="225" t="e">
        <f t="shared" si="175"/>
        <v>#VALUE!</v>
      </c>
      <c r="FF34" s="217" t="e">
        <f t="shared" si="176"/>
        <v>#VALUE!</v>
      </c>
      <c r="FG34" s="218" t="e">
        <f t="shared" si="64"/>
        <v>#VALUE!</v>
      </c>
      <c r="FH34" s="219" t="e">
        <f t="shared" si="177"/>
        <v>#VALUE!</v>
      </c>
      <c r="FI34" s="219" t="e">
        <f t="shared" si="178"/>
        <v>#VALUE!</v>
      </c>
      <c r="FJ34" s="220" t="e">
        <f t="shared" si="65"/>
        <v>#VALUE!</v>
      </c>
      <c r="FK34" s="217" t="e">
        <f t="shared" si="179"/>
        <v>#VALUE!</v>
      </c>
      <c r="FL34" s="217" t="e">
        <f t="shared" si="180"/>
        <v>#VALUE!</v>
      </c>
      <c r="FM34" s="218" t="e">
        <f t="shared" si="66"/>
        <v>#VALUE!</v>
      </c>
      <c r="FN34" s="219" t="e">
        <f t="shared" si="181"/>
        <v>#VALUE!</v>
      </c>
      <c r="FO34" s="219" t="e">
        <f t="shared" si="182"/>
        <v>#VALUE!</v>
      </c>
      <c r="FP34" s="220" t="e">
        <f t="shared" si="67"/>
        <v>#VALUE!</v>
      </c>
      <c r="FQ34" s="217" t="e">
        <f t="shared" si="183"/>
        <v>#VALUE!</v>
      </c>
      <c r="FR34" s="217" t="e">
        <f t="shared" si="184"/>
        <v>#VALUE!</v>
      </c>
      <c r="FS34" s="218" t="e">
        <f t="shared" si="68"/>
        <v>#VALUE!</v>
      </c>
      <c r="FT34" s="219" t="e">
        <f t="shared" si="185"/>
        <v>#VALUE!</v>
      </c>
      <c r="FU34" s="219" t="e">
        <f t="shared" si="186"/>
        <v>#VALUE!</v>
      </c>
      <c r="FV34" s="220" t="e">
        <f t="shared" si="69"/>
        <v>#VALUE!</v>
      </c>
      <c r="FW34" s="217" t="e">
        <f t="shared" si="187"/>
        <v>#VALUE!</v>
      </c>
      <c r="FX34" s="217" t="e">
        <f t="shared" si="188"/>
        <v>#VALUE!</v>
      </c>
      <c r="FY34" s="218" t="e">
        <f t="shared" si="70"/>
        <v>#VALUE!</v>
      </c>
      <c r="FZ34" s="219" t="e">
        <f t="shared" si="189"/>
        <v>#VALUE!</v>
      </c>
      <c r="GA34" s="219" t="e">
        <f t="shared" si="190"/>
        <v>#VALUE!</v>
      </c>
      <c r="GB34" s="220" t="e">
        <f t="shared" si="71"/>
        <v>#VALUE!</v>
      </c>
      <c r="GD34" s="225" t="e">
        <f t="shared" si="191"/>
        <v>#VALUE!</v>
      </c>
      <c r="GE34" s="217" t="e">
        <f t="shared" si="192"/>
        <v>#VALUE!</v>
      </c>
      <c r="GF34" s="218" t="e">
        <f t="shared" si="72"/>
        <v>#VALUE!</v>
      </c>
      <c r="GG34" s="219" t="e">
        <f t="shared" si="193"/>
        <v>#VALUE!</v>
      </c>
      <c r="GH34" s="219" t="e">
        <f t="shared" si="194"/>
        <v>#VALUE!</v>
      </c>
      <c r="GI34" s="220" t="e">
        <f t="shared" si="73"/>
        <v>#VALUE!</v>
      </c>
      <c r="GJ34" s="217" t="e">
        <f t="shared" si="195"/>
        <v>#VALUE!</v>
      </c>
      <c r="GK34" s="217" t="e">
        <f t="shared" si="196"/>
        <v>#VALUE!</v>
      </c>
      <c r="GL34" s="218" t="e">
        <f t="shared" si="74"/>
        <v>#VALUE!</v>
      </c>
      <c r="GM34" s="219" t="e">
        <f t="shared" si="197"/>
        <v>#VALUE!</v>
      </c>
      <c r="GN34" s="219" t="e">
        <f t="shared" si="198"/>
        <v>#VALUE!</v>
      </c>
      <c r="GO34" s="220" t="e">
        <f t="shared" si="75"/>
        <v>#VALUE!</v>
      </c>
      <c r="GP34" s="217" t="e">
        <f t="shared" si="199"/>
        <v>#VALUE!</v>
      </c>
      <c r="GQ34" s="217" t="e">
        <f t="shared" si="200"/>
        <v>#VALUE!</v>
      </c>
      <c r="GR34" s="218" t="e">
        <f t="shared" si="76"/>
        <v>#VALUE!</v>
      </c>
      <c r="GS34" s="219" t="e">
        <f t="shared" si="201"/>
        <v>#VALUE!</v>
      </c>
      <c r="GT34" s="219" t="e">
        <f t="shared" si="202"/>
        <v>#VALUE!</v>
      </c>
      <c r="GU34" s="220" t="e">
        <f t="shared" si="77"/>
        <v>#VALUE!</v>
      </c>
      <c r="GV34" s="217" t="e">
        <f t="shared" si="203"/>
        <v>#VALUE!</v>
      </c>
      <c r="GW34" s="217" t="e">
        <f t="shared" si="204"/>
        <v>#VALUE!</v>
      </c>
      <c r="GX34" s="218" t="e">
        <f t="shared" si="78"/>
        <v>#VALUE!</v>
      </c>
      <c r="GY34" s="219" t="e">
        <f t="shared" si="205"/>
        <v>#VALUE!</v>
      </c>
      <c r="GZ34" s="219" t="e">
        <f t="shared" si="206"/>
        <v>#VALUE!</v>
      </c>
      <c r="HA34" s="220" t="e">
        <f t="shared" si="79"/>
        <v>#VALUE!</v>
      </c>
      <c r="HC34" s="225" t="e">
        <f t="shared" si="207"/>
        <v>#VALUE!</v>
      </c>
      <c r="HD34" s="217" t="e">
        <f t="shared" si="208"/>
        <v>#VALUE!</v>
      </c>
      <c r="HE34" s="218" t="e">
        <f t="shared" si="80"/>
        <v>#VALUE!</v>
      </c>
      <c r="HF34" s="219" t="e">
        <f t="shared" si="209"/>
        <v>#VALUE!</v>
      </c>
      <c r="HG34" s="219" t="e">
        <f t="shared" si="210"/>
        <v>#VALUE!</v>
      </c>
      <c r="HH34" s="220" t="e">
        <f t="shared" si="81"/>
        <v>#VALUE!</v>
      </c>
      <c r="HI34" s="217" t="e">
        <f t="shared" si="211"/>
        <v>#VALUE!</v>
      </c>
      <c r="HJ34" s="217" t="e">
        <f t="shared" si="212"/>
        <v>#VALUE!</v>
      </c>
      <c r="HK34" s="218" t="e">
        <f t="shared" si="82"/>
        <v>#VALUE!</v>
      </c>
      <c r="HL34" s="219" t="e">
        <f t="shared" si="213"/>
        <v>#VALUE!</v>
      </c>
      <c r="HM34" s="219" t="e">
        <f t="shared" si="214"/>
        <v>#VALUE!</v>
      </c>
      <c r="HN34" s="220" t="e">
        <f t="shared" si="83"/>
        <v>#VALUE!</v>
      </c>
      <c r="HO34" s="217" t="e">
        <f t="shared" si="215"/>
        <v>#VALUE!</v>
      </c>
      <c r="HP34" s="217" t="e">
        <f t="shared" si="216"/>
        <v>#VALUE!</v>
      </c>
      <c r="HQ34" s="218" t="e">
        <f t="shared" si="84"/>
        <v>#VALUE!</v>
      </c>
      <c r="HR34" s="219" t="e">
        <f t="shared" si="217"/>
        <v>#VALUE!</v>
      </c>
      <c r="HS34" s="219" t="e">
        <f t="shared" si="218"/>
        <v>#VALUE!</v>
      </c>
      <c r="HT34" s="220" t="e">
        <f t="shared" si="85"/>
        <v>#VALUE!</v>
      </c>
      <c r="HU34" s="217" t="e">
        <f t="shared" si="219"/>
        <v>#VALUE!</v>
      </c>
      <c r="HV34" s="217" t="e">
        <f t="shared" si="220"/>
        <v>#VALUE!</v>
      </c>
      <c r="HW34" s="218" t="e">
        <f t="shared" si="86"/>
        <v>#VALUE!</v>
      </c>
      <c r="HX34" s="219" t="e">
        <f t="shared" si="221"/>
        <v>#VALUE!</v>
      </c>
      <c r="HY34" s="219" t="e">
        <f t="shared" si="222"/>
        <v>#VALUE!</v>
      </c>
      <c r="HZ34" s="220" t="e">
        <f t="shared" si="87"/>
        <v>#VALUE!</v>
      </c>
      <c r="IB34" s="225" t="e">
        <f t="shared" si="223"/>
        <v>#VALUE!</v>
      </c>
      <c r="IC34" s="217" t="e">
        <f t="shared" si="224"/>
        <v>#VALUE!</v>
      </c>
      <c r="ID34" s="218" t="e">
        <f t="shared" si="88"/>
        <v>#VALUE!</v>
      </c>
      <c r="IE34" s="219" t="e">
        <f t="shared" si="225"/>
        <v>#VALUE!</v>
      </c>
      <c r="IF34" s="219" t="e">
        <f t="shared" si="226"/>
        <v>#VALUE!</v>
      </c>
      <c r="IG34" s="220" t="e">
        <f t="shared" si="89"/>
        <v>#VALUE!</v>
      </c>
      <c r="IH34" s="217" t="e">
        <f t="shared" si="227"/>
        <v>#VALUE!</v>
      </c>
      <c r="II34" s="217" t="e">
        <f t="shared" si="228"/>
        <v>#VALUE!</v>
      </c>
      <c r="IJ34" s="218" t="e">
        <f t="shared" si="90"/>
        <v>#VALUE!</v>
      </c>
      <c r="IK34" s="219" t="e">
        <f t="shared" si="229"/>
        <v>#VALUE!</v>
      </c>
      <c r="IL34" s="219" t="e">
        <f t="shared" si="230"/>
        <v>#VALUE!</v>
      </c>
      <c r="IM34" s="220" t="e">
        <f t="shared" si="91"/>
        <v>#VALUE!</v>
      </c>
      <c r="IN34" s="217" t="e">
        <f t="shared" si="231"/>
        <v>#VALUE!</v>
      </c>
      <c r="IO34" s="217" t="e">
        <f t="shared" si="232"/>
        <v>#VALUE!</v>
      </c>
      <c r="IP34" s="218" t="e">
        <f t="shared" si="92"/>
        <v>#VALUE!</v>
      </c>
      <c r="IQ34" s="219" t="e">
        <f t="shared" si="233"/>
        <v>#VALUE!</v>
      </c>
      <c r="IR34" s="219" t="e">
        <f t="shared" si="234"/>
        <v>#VALUE!</v>
      </c>
      <c r="IS34" s="220" t="e">
        <f t="shared" si="93"/>
        <v>#VALUE!</v>
      </c>
      <c r="IT34" s="217" t="e">
        <f t="shared" si="235"/>
        <v>#VALUE!</v>
      </c>
      <c r="IU34" s="217" t="e">
        <f t="shared" si="236"/>
        <v>#VALUE!</v>
      </c>
      <c r="IV34" s="218" t="e">
        <f t="shared" si="94"/>
        <v>#VALUE!</v>
      </c>
      <c r="IW34" s="219" t="e">
        <f t="shared" si="237"/>
        <v>#VALUE!</v>
      </c>
      <c r="IX34" s="219" t="e">
        <f t="shared" si="238"/>
        <v>#VALUE!</v>
      </c>
      <c r="IY34" s="220" t="e">
        <f t="shared" si="95"/>
        <v>#VALUE!</v>
      </c>
    </row>
    <row r="35" spans="1:259" ht="15.75" x14ac:dyDescent="0.25">
      <c r="A35" s="200" t="s">
        <v>154</v>
      </c>
      <c r="B35" s="200"/>
      <c r="C35" s="200"/>
      <c r="D35" s="200"/>
      <c r="E35" s="200"/>
      <c r="F35" s="200"/>
      <c r="G35" s="200"/>
      <c r="H35" s="200"/>
      <c r="I35" s="200"/>
      <c r="L35" s="211" t="e">
        <f t="shared" si="244"/>
        <v>#VALUE!</v>
      </c>
      <c r="M35" s="211" t="e">
        <f t="shared" si="96"/>
        <v>#VALUE!</v>
      </c>
      <c r="N35" s="211" t="e">
        <f t="shared" si="0"/>
        <v>#VALUE!</v>
      </c>
      <c r="O35" s="212" t="e">
        <f t="shared" si="1"/>
        <v>#VALUE!</v>
      </c>
      <c r="P35" s="213" t="e">
        <f t="shared" si="97"/>
        <v>#VALUE!</v>
      </c>
      <c r="Q35" s="213" t="e">
        <f t="shared" si="98"/>
        <v>#VALUE!</v>
      </c>
      <c r="R35" s="213" t="e">
        <f t="shared" si="2"/>
        <v>#VALUE!</v>
      </c>
      <c r="S35" s="214" t="e">
        <f t="shared" si="3"/>
        <v>#VALUE!</v>
      </c>
      <c r="T35" s="211" t="e">
        <f t="shared" si="99"/>
        <v>#VALUE!</v>
      </c>
      <c r="U35" s="211" t="e">
        <f t="shared" si="100"/>
        <v>#VALUE!</v>
      </c>
      <c r="V35" s="211" t="e">
        <f t="shared" si="4"/>
        <v>#VALUE!</v>
      </c>
      <c r="W35" s="212" t="e">
        <f t="shared" si="5"/>
        <v>#VALUE!</v>
      </c>
      <c r="X35" s="213" t="e">
        <f t="shared" si="101"/>
        <v>#VALUE!</v>
      </c>
      <c r="Y35" s="213" t="e">
        <f t="shared" si="102"/>
        <v>#VALUE!</v>
      </c>
      <c r="Z35" s="213" t="e">
        <f t="shared" si="6"/>
        <v>#VALUE!</v>
      </c>
      <c r="AA35" s="214" t="e">
        <f t="shared" si="7"/>
        <v>#VALUE!</v>
      </c>
      <c r="AB35" s="211" t="e">
        <f t="shared" si="103"/>
        <v>#VALUE!</v>
      </c>
      <c r="AC35" s="211" t="e">
        <f t="shared" si="104"/>
        <v>#VALUE!</v>
      </c>
      <c r="AD35" s="211" t="e">
        <f t="shared" si="8"/>
        <v>#VALUE!</v>
      </c>
      <c r="AE35" s="212" t="e">
        <f t="shared" si="9"/>
        <v>#VALUE!</v>
      </c>
      <c r="AF35" s="213" t="e">
        <f t="shared" si="105"/>
        <v>#VALUE!</v>
      </c>
      <c r="AG35" s="213" t="e">
        <f t="shared" si="106"/>
        <v>#VALUE!</v>
      </c>
      <c r="AH35" s="213" t="e">
        <f t="shared" si="10"/>
        <v>#VALUE!</v>
      </c>
      <c r="AI35" s="214" t="e">
        <f t="shared" si="11"/>
        <v>#VALUE!</v>
      </c>
      <c r="AJ35" s="215" t="e">
        <f t="shared" si="107"/>
        <v>#VALUE!</v>
      </c>
      <c r="AK35" s="215" t="e">
        <f t="shared" si="108"/>
        <v>#VALUE!</v>
      </c>
      <c r="AL35" s="215" t="e">
        <f t="shared" si="12"/>
        <v>#VALUE!</v>
      </c>
      <c r="AM35" s="216" t="e">
        <f t="shared" si="13"/>
        <v>#VALUE!</v>
      </c>
      <c r="AN35" s="213" t="e">
        <f t="shared" si="109"/>
        <v>#VALUE!</v>
      </c>
      <c r="AO35" s="213" t="e">
        <f t="shared" si="110"/>
        <v>#VALUE!</v>
      </c>
      <c r="AP35" s="213" t="e">
        <f t="shared" si="14"/>
        <v>#VALUE!</v>
      </c>
      <c r="AQ35" s="214" t="e">
        <f t="shared" si="15"/>
        <v>#VALUE!</v>
      </c>
      <c r="AS35" s="211" t="e">
        <f t="shared" si="111"/>
        <v>#VALUE!</v>
      </c>
      <c r="AT35" s="211" t="e">
        <f t="shared" si="112"/>
        <v>#VALUE!</v>
      </c>
      <c r="AU35" s="211" t="e">
        <f t="shared" si="16"/>
        <v>#VALUE!</v>
      </c>
      <c r="AV35" s="212" t="e">
        <f t="shared" si="17"/>
        <v>#VALUE!</v>
      </c>
      <c r="AW35" s="213" t="e">
        <f t="shared" si="113"/>
        <v>#VALUE!</v>
      </c>
      <c r="AX35" s="213" t="e">
        <f t="shared" si="114"/>
        <v>#VALUE!</v>
      </c>
      <c r="AY35" s="213" t="e">
        <f t="shared" si="18"/>
        <v>#VALUE!</v>
      </c>
      <c r="AZ35" s="214" t="e">
        <f t="shared" si="19"/>
        <v>#VALUE!</v>
      </c>
      <c r="BA35" s="211" t="e">
        <f t="shared" si="115"/>
        <v>#VALUE!</v>
      </c>
      <c r="BB35" s="211" t="e">
        <f t="shared" si="116"/>
        <v>#VALUE!</v>
      </c>
      <c r="BC35" s="211" t="e">
        <f t="shared" si="20"/>
        <v>#VALUE!</v>
      </c>
      <c r="BD35" s="212" t="e">
        <f t="shared" si="21"/>
        <v>#VALUE!</v>
      </c>
      <c r="BE35" s="213" t="e">
        <f t="shared" si="117"/>
        <v>#VALUE!</v>
      </c>
      <c r="BF35" s="213" t="e">
        <f t="shared" si="118"/>
        <v>#VALUE!</v>
      </c>
      <c r="BG35" s="213" t="e">
        <f t="shared" si="22"/>
        <v>#VALUE!</v>
      </c>
      <c r="BH35" s="214" t="e">
        <f t="shared" si="242"/>
        <v>#VALUE!</v>
      </c>
      <c r="BI35" s="211" t="e">
        <f t="shared" si="119"/>
        <v>#VALUE!</v>
      </c>
      <c r="BJ35" s="211" t="e">
        <f t="shared" si="120"/>
        <v>#VALUE!</v>
      </c>
      <c r="BK35" s="211" t="e">
        <f t="shared" si="24"/>
        <v>#VALUE!</v>
      </c>
      <c r="BL35" s="212" t="e">
        <f t="shared" si="25"/>
        <v>#VALUE!</v>
      </c>
      <c r="BM35" s="213" t="e">
        <f t="shared" si="121"/>
        <v>#VALUE!</v>
      </c>
      <c r="BN35" s="213" t="e">
        <f t="shared" si="122"/>
        <v>#VALUE!</v>
      </c>
      <c r="BO35" s="213" t="e">
        <f t="shared" si="26"/>
        <v>#VALUE!</v>
      </c>
      <c r="BP35" s="214" t="e">
        <f t="shared" si="27"/>
        <v>#VALUE!</v>
      </c>
      <c r="BQ35" s="211" t="e">
        <f t="shared" si="123"/>
        <v>#VALUE!</v>
      </c>
      <c r="BR35" s="211" t="e">
        <f t="shared" si="124"/>
        <v>#VALUE!</v>
      </c>
      <c r="BS35" s="211" t="e">
        <f t="shared" si="28"/>
        <v>#VALUE!</v>
      </c>
      <c r="BT35" s="212" t="e">
        <f t="shared" si="29"/>
        <v>#VALUE!</v>
      </c>
      <c r="BU35" s="213" t="e">
        <f t="shared" si="125"/>
        <v>#VALUE!</v>
      </c>
      <c r="BV35" s="213" t="e">
        <f t="shared" si="126"/>
        <v>#VALUE!</v>
      </c>
      <c r="BW35" s="213" t="e">
        <f t="shared" si="30"/>
        <v>#VALUE!</v>
      </c>
      <c r="BX35" s="214" t="e">
        <f t="shared" si="31"/>
        <v>#VALUE!</v>
      </c>
      <c r="BZ35" s="211" t="e">
        <f t="shared" si="127"/>
        <v>#VALUE!</v>
      </c>
      <c r="CA35" s="211" t="e">
        <f t="shared" si="128"/>
        <v>#VALUE!</v>
      </c>
      <c r="CB35" s="211" t="e">
        <f t="shared" si="32"/>
        <v>#VALUE!</v>
      </c>
      <c r="CC35" s="212" t="e">
        <f t="shared" si="33"/>
        <v>#VALUE!</v>
      </c>
      <c r="CD35" s="213" t="e">
        <f t="shared" si="129"/>
        <v>#VALUE!</v>
      </c>
      <c r="CE35" s="213" t="e">
        <f t="shared" si="130"/>
        <v>#VALUE!</v>
      </c>
      <c r="CF35" s="213" t="e">
        <f t="shared" si="34"/>
        <v>#VALUE!</v>
      </c>
      <c r="CG35" s="214" t="e">
        <f t="shared" si="35"/>
        <v>#VALUE!</v>
      </c>
      <c r="CH35" s="211" t="e">
        <f t="shared" si="131"/>
        <v>#VALUE!</v>
      </c>
      <c r="CI35" s="211" t="e">
        <f t="shared" si="132"/>
        <v>#VALUE!</v>
      </c>
      <c r="CJ35" s="211" t="e">
        <f t="shared" si="36"/>
        <v>#VALUE!</v>
      </c>
      <c r="CK35" s="212" t="e">
        <f t="shared" si="37"/>
        <v>#VALUE!</v>
      </c>
      <c r="CL35" s="213" t="e">
        <f t="shared" si="133"/>
        <v>#VALUE!</v>
      </c>
      <c r="CM35" s="213" t="e">
        <f t="shared" si="134"/>
        <v>#VALUE!</v>
      </c>
      <c r="CN35" s="213" t="e">
        <f t="shared" si="38"/>
        <v>#VALUE!</v>
      </c>
      <c r="CO35" s="214" t="e">
        <f t="shared" si="243"/>
        <v>#VALUE!</v>
      </c>
      <c r="CP35" s="211" t="e">
        <f t="shared" si="135"/>
        <v>#VALUE!</v>
      </c>
      <c r="CQ35" s="211" t="e">
        <f t="shared" si="136"/>
        <v>#VALUE!</v>
      </c>
      <c r="CR35" s="211" t="e">
        <f t="shared" si="40"/>
        <v>#VALUE!</v>
      </c>
      <c r="CS35" s="212" t="e">
        <f t="shared" si="41"/>
        <v>#VALUE!</v>
      </c>
      <c r="CT35" s="213" t="e">
        <f t="shared" si="137"/>
        <v>#VALUE!</v>
      </c>
      <c r="CU35" s="213" t="e">
        <f t="shared" si="138"/>
        <v>#VALUE!</v>
      </c>
      <c r="CV35" s="213" t="e">
        <f t="shared" si="42"/>
        <v>#VALUE!</v>
      </c>
      <c r="CW35" s="214" t="e">
        <f t="shared" si="43"/>
        <v>#VALUE!</v>
      </c>
      <c r="CX35" s="211" t="e">
        <f t="shared" si="139"/>
        <v>#VALUE!</v>
      </c>
      <c r="CY35" s="211" t="e">
        <f t="shared" si="140"/>
        <v>#VALUE!</v>
      </c>
      <c r="CZ35" s="211" t="e">
        <f t="shared" si="44"/>
        <v>#VALUE!</v>
      </c>
      <c r="DA35" s="212" t="e">
        <f t="shared" si="45"/>
        <v>#VALUE!</v>
      </c>
      <c r="DB35" s="213" t="e">
        <f t="shared" si="141"/>
        <v>#VALUE!</v>
      </c>
      <c r="DC35" s="213" t="e">
        <f t="shared" si="142"/>
        <v>#VALUE!</v>
      </c>
      <c r="DD35" s="213" t="e">
        <f t="shared" si="46"/>
        <v>#VALUE!</v>
      </c>
      <c r="DE35" s="214" t="e">
        <f t="shared" si="47"/>
        <v>#VALUE!</v>
      </c>
      <c r="DG35" s="225" t="e">
        <f t="shared" si="143"/>
        <v>#VALUE!</v>
      </c>
      <c r="DH35" s="217" t="e">
        <f t="shared" si="144"/>
        <v>#VALUE!</v>
      </c>
      <c r="DI35" s="218" t="e">
        <f t="shared" si="48"/>
        <v>#VALUE!</v>
      </c>
      <c r="DJ35" s="219" t="e">
        <f t="shared" si="145"/>
        <v>#VALUE!</v>
      </c>
      <c r="DK35" s="219" t="e">
        <f t="shared" si="146"/>
        <v>#VALUE!</v>
      </c>
      <c r="DL35" s="220" t="e">
        <f t="shared" si="49"/>
        <v>#VALUE!</v>
      </c>
      <c r="DM35" s="217" t="e">
        <f t="shared" si="147"/>
        <v>#VALUE!</v>
      </c>
      <c r="DN35" s="217" t="e">
        <f t="shared" si="148"/>
        <v>#VALUE!</v>
      </c>
      <c r="DO35" s="218" t="e">
        <f t="shared" si="50"/>
        <v>#VALUE!</v>
      </c>
      <c r="DP35" s="219" t="e">
        <f t="shared" si="149"/>
        <v>#VALUE!</v>
      </c>
      <c r="DQ35" s="219" t="e">
        <f t="shared" si="150"/>
        <v>#VALUE!</v>
      </c>
      <c r="DR35" s="220" t="e">
        <f t="shared" si="51"/>
        <v>#VALUE!</v>
      </c>
      <c r="DS35" s="217" t="e">
        <f t="shared" si="151"/>
        <v>#VALUE!</v>
      </c>
      <c r="DT35" s="217" t="e">
        <f t="shared" si="152"/>
        <v>#VALUE!</v>
      </c>
      <c r="DU35" s="218" t="e">
        <f t="shared" si="52"/>
        <v>#VALUE!</v>
      </c>
      <c r="DV35" s="219" t="e">
        <f t="shared" si="153"/>
        <v>#VALUE!</v>
      </c>
      <c r="DW35" s="219" t="e">
        <f t="shared" si="154"/>
        <v>#VALUE!</v>
      </c>
      <c r="DX35" s="220" t="e">
        <f t="shared" si="53"/>
        <v>#VALUE!</v>
      </c>
      <c r="DY35" s="217" t="e">
        <f t="shared" si="155"/>
        <v>#VALUE!</v>
      </c>
      <c r="DZ35" s="217" t="e">
        <f t="shared" si="156"/>
        <v>#VALUE!</v>
      </c>
      <c r="EA35" s="218" t="e">
        <f t="shared" si="54"/>
        <v>#VALUE!</v>
      </c>
      <c r="EB35" s="219" t="e">
        <f t="shared" si="157"/>
        <v>#VALUE!</v>
      </c>
      <c r="EC35" s="219" t="e">
        <f t="shared" si="158"/>
        <v>#VALUE!</v>
      </c>
      <c r="ED35" s="220" t="e">
        <f t="shared" si="55"/>
        <v>#VALUE!</v>
      </c>
      <c r="EF35" s="225" t="e">
        <f t="shared" si="159"/>
        <v>#VALUE!</v>
      </c>
      <c r="EG35" s="217" t="e">
        <f t="shared" si="160"/>
        <v>#VALUE!</v>
      </c>
      <c r="EH35" s="218" t="e">
        <f t="shared" si="56"/>
        <v>#VALUE!</v>
      </c>
      <c r="EI35" s="219" t="e">
        <f t="shared" si="161"/>
        <v>#VALUE!</v>
      </c>
      <c r="EJ35" s="219" t="e">
        <f t="shared" si="162"/>
        <v>#VALUE!</v>
      </c>
      <c r="EK35" s="220" t="e">
        <f t="shared" si="57"/>
        <v>#VALUE!</v>
      </c>
      <c r="EL35" s="217" t="e">
        <f t="shared" si="163"/>
        <v>#VALUE!</v>
      </c>
      <c r="EM35" s="217" t="e">
        <f t="shared" si="164"/>
        <v>#VALUE!</v>
      </c>
      <c r="EN35" s="218" t="e">
        <f t="shared" si="58"/>
        <v>#VALUE!</v>
      </c>
      <c r="EO35" s="219" t="e">
        <f t="shared" si="165"/>
        <v>#VALUE!</v>
      </c>
      <c r="EP35" s="219" t="e">
        <f t="shared" si="166"/>
        <v>#VALUE!</v>
      </c>
      <c r="EQ35" s="220" t="e">
        <f t="shared" si="59"/>
        <v>#VALUE!</v>
      </c>
      <c r="ER35" s="217" t="e">
        <f t="shared" si="167"/>
        <v>#VALUE!</v>
      </c>
      <c r="ES35" s="217" t="e">
        <f t="shared" si="168"/>
        <v>#VALUE!</v>
      </c>
      <c r="ET35" s="218" t="e">
        <f t="shared" si="60"/>
        <v>#VALUE!</v>
      </c>
      <c r="EU35" s="219" t="e">
        <f t="shared" si="169"/>
        <v>#VALUE!</v>
      </c>
      <c r="EV35" s="219" t="e">
        <f t="shared" si="170"/>
        <v>#VALUE!</v>
      </c>
      <c r="EW35" s="220" t="e">
        <f t="shared" si="61"/>
        <v>#VALUE!</v>
      </c>
      <c r="EX35" s="217" t="e">
        <f t="shared" si="171"/>
        <v>#VALUE!</v>
      </c>
      <c r="EY35" s="217" t="e">
        <f t="shared" si="172"/>
        <v>#VALUE!</v>
      </c>
      <c r="EZ35" s="218" t="e">
        <f t="shared" si="62"/>
        <v>#VALUE!</v>
      </c>
      <c r="FA35" s="219" t="e">
        <f t="shared" si="173"/>
        <v>#VALUE!</v>
      </c>
      <c r="FB35" s="219" t="e">
        <f t="shared" si="174"/>
        <v>#VALUE!</v>
      </c>
      <c r="FC35" s="220" t="e">
        <f t="shared" si="63"/>
        <v>#VALUE!</v>
      </c>
      <c r="FE35" s="225" t="e">
        <f t="shared" si="175"/>
        <v>#VALUE!</v>
      </c>
      <c r="FF35" s="217" t="e">
        <f t="shared" si="176"/>
        <v>#VALUE!</v>
      </c>
      <c r="FG35" s="218" t="e">
        <f t="shared" si="64"/>
        <v>#VALUE!</v>
      </c>
      <c r="FH35" s="219" t="e">
        <f t="shared" si="177"/>
        <v>#VALUE!</v>
      </c>
      <c r="FI35" s="219" t="e">
        <f t="shared" si="178"/>
        <v>#VALUE!</v>
      </c>
      <c r="FJ35" s="220" t="e">
        <f t="shared" si="65"/>
        <v>#VALUE!</v>
      </c>
      <c r="FK35" s="217" t="e">
        <f t="shared" si="179"/>
        <v>#VALUE!</v>
      </c>
      <c r="FL35" s="217" t="e">
        <f t="shared" si="180"/>
        <v>#VALUE!</v>
      </c>
      <c r="FM35" s="218" t="e">
        <f t="shared" si="66"/>
        <v>#VALUE!</v>
      </c>
      <c r="FN35" s="219" t="e">
        <f t="shared" si="181"/>
        <v>#VALUE!</v>
      </c>
      <c r="FO35" s="219" t="e">
        <f t="shared" si="182"/>
        <v>#VALUE!</v>
      </c>
      <c r="FP35" s="220" t="e">
        <f t="shared" si="67"/>
        <v>#VALUE!</v>
      </c>
      <c r="FQ35" s="217" t="e">
        <f t="shared" si="183"/>
        <v>#VALUE!</v>
      </c>
      <c r="FR35" s="217" t="e">
        <f t="shared" si="184"/>
        <v>#VALUE!</v>
      </c>
      <c r="FS35" s="218" t="e">
        <f t="shared" si="68"/>
        <v>#VALUE!</v>
      </c>
      <c r="FT35" s="219" t="e">
        <f t="shared" si="185"/>
        <v>#VALUE!</v>
      </c>
      <c r="FU35" s="219" t="e">
        <f t="shared" si="186"/>
        <v>#VALUE!</v>
      </c>
      <c r="FV35" s="220" t="e">
        <f t="shared" si="69"/>
        <v>#VALUE!</v>
      </c>
      <c r="FW35" s="217" t="e">
        <f t="shared" si="187"/>
        <v>#VALUE!</v>
      </c>
      <c r="FX35" s="217" t="e">
        <f t="shared" si="188"/>
        <v>#VALUE!</v>
      </c>
      <c r="FY35" s="218" t="e">
        <f t="shared" si="70"/>
        <v>#VALUE!</v>
      </c>
      <c r="FZ35" s="219" t="e">
        <f t="shared" si="189"/>
        <v>#VALUE!</v>
      </c>
      <c r="GA35" s="219" t="e">
        <f t="shared" si="190"/>
        <v>#VALUE!</v>
      </c>
      <c r="GB35" s="220" t="e">
        <f t="shared" si="71"/>
        <v>#VALUE!</v>
      </c>
      <c r="GD35" s="225" t="e">
        <f t="shared" si="191"/>
        <v>#VALUE!</v>
      </c>
      <c r="GE35" s="217" t="e">
        <f t="shared" si="192"/>
        <v>#VALUE!</v>
      </c>
      <c r="GF35" s="218" t="e">
        <f t="shared" si="72"/>
        <v>#VALUE!</v>
      </c>
      <c r="GG35" s="219" t="e">
        <f t="shared" si="193"/>
        <v>#VALUE!</v>
      </c>
      <c r="GH35" s="219" t="e">
        <f t="shared" si="194"/>
        <v>#VALUE!</v>
      </c>
      <c r="GI35" s="220" t="e">
        <f t="shared" si="73"/>
        <v>#VALUE!</v>
      </c>
      <c r="GJ35" s="217" t="e">
        <f t="shared" si="195"/>
        <v>#VALUE!</v>
      </c>
      <c r="GK35" s="217" t="e">
        <f t="shared" si="196"/>
        <v>#VALUE!</v>
      </c>
      <c r="GL35" s="218" t="e">
        <f t="shared" si="74"/>
        <v>#VALUE!</v>
      </c>
      <c r="GM35" s="219" t="e">
        <f t="shared" si="197"/>
        <v>#VALUE!</v>
      </c>
      <c r="GN35" s="219" t="e">
        <f t="shared" si="198"/>
        <v>#VALUE!</v>
      </c>
      <c r="GO35" s="220" t="e">
        <f t="shared" si="75"/>
        <v>#VALUE!</v>
      </c>
      <c r="GP35" s="217" t="e">
        <f t="shared" si="199"/>
        <v>#VALUE!</v>
      </c>
      <c r="GQ35" s="217" t="e">
        <f t="shared" si="200"/>
        <v>#VALUE!</v>
      </c>
      <c r="GR35" s="218" t="e">
        <f t="shared" si="76"/>
        <v>#VALUE!</v>
      </c>
      <c r="GS35" s="219" t="e">
        <f t="shared" si="201"/>
        <v>#VALUE!</v>
      </c>
      <c r="GT35" s="219" t="e">
        <f t="shared" si="202"/>
        <v>#VALUE!</v>
      </c>
      <c r="GU35" s="220" t="e">
        <f t="shared" si="77"/>
        <v>#VALUE!</v>
      </c>
      <c r="GV35" s="217" t="e">
        <f t="shared" si="203"/>
        <v>#VALUE!</v>
      </c>
      <c r="GW35" s="217" t="e">
        <f t="shared" si="204"/>
        <v>#VALUE!</v>
      </c>
      <c r="GX35" s="218" t="e">
        <f t="shared" si="78"/>
        <v>#VALUE!</v>
      </c>
      <c r="GY35" s="219" t="e">
        <f t="shared" si="205"/>
        <v>#VALUE!</v>
      </c>
      <c r="GZ35" s="219" t="e">
        <f t="shared" si="206"/>
        <v>#VALUE!</v>
      </c>
      <c r="HA35" s="220" t="e">
        <f t="shared" si="79"/>
        <v>#VALUE!</v>
      </c>
      <c r="HC35" s="225" t="e">
        <f t="shared" si="207"/>
        <v>#VALUE!</v>
      </c>
      <c r="HD35" s="217" t="e">
        <f t="shared" si="208"/>
        <v>#VALUE!</v>
      </c>
      <c r="HE35" s="218" t="e">
        <f t="shared" si="80"/>
        <v>#VALUE!</v>
      </c>
      <c r="HF35" s="219" t="e">
        <f t="shared" si="209"/>
        <v>#VALUE!</v>
      </c>
      <c r="HG35" s="219" t="e">
        <f t="shared" si="210"/>
        <v>#VALUE!</v>
      </c>
      <c r="HH35" s="220" t="e">
        <f t="shared" si="81"/>
        <v>#VALUE!</v>
      </c>
      <c r="HI35" s="217" t="e">
        <f t="shared" si="211"/>
        <v>#VALUE!</v>
      </c>
      <c r="HJ35" s="217" t="e">
        <f t="shared" si="212"/>
        <v>#VALUE!</v>
      </c>
      <c r="HK35" s="218" t="e">
        <f t="shared" si="82"/>
        <v>#VALUE!</v>
      </c>
      <c r="HL35" s="219" t="e">
        <f t="shared" si="213"/>
        <v>#VALUE!</v>
      </c>
      <c r="HM35" s="219" t="e">
        <f t="shared" si="214"/>
        <v>#VALUE!</v>
      </c>
      <c r="HN35" s="220" t="e">
        <f t="shared" si="83"/>
        <v>#VALUE!</v>
      </c>
      <c r="HO35" s="217" t="e">
        <f t="shared" si="215"/>
        <v>#VALUE!</v>
      </c>
      <c r="HP35" s="217" t="e">
        <f t="shared" si="216"/>
        <v>#VALUE!</v>
      </c>
      <c r="HQ35" s="218" t="e">
        <f t="shared" si="84"/>
        <v>#VALUE!</v>
      </c>
      <c r="HR35" s="219" t="e">
        <f t="shared" si="217"/>
        <v>#VALUE!</v>
      </c>
      <c r="HS35" s="219" t="e">
        <f t="shared" si="218"/>
        <v>#VALUE!</v>
      </c>
      <c r="HT35" s="220" t="e">
        <f t="shared" si="85"/>
        <v>#VALUE!</v>
      </c>
      <c r="HU35" s="217" t="e">
        <f t="shared" si="219"/>
        <v>#VALUE!</v>
      </c>
      <c r="HV35" s="217" t="e">
        <f t="shared" si="220"/>
        <v>#VALUE!</v>
      </c>
      <c r="HW35" s="218" t="e">
        <f t="shared" si="86"/>
        <v>#VALUE!</v>
      </c>
      <c r="HX35" s="219" t="e">
        <f t="shared" si="221"/>
        <v>#VALUE!</v>
      </c>
      <c r="HY35" s="219" t="e">
        <f t="shared" si="222"/>
        <v>#VALUE!</v>
      </c>
      <c r="HZ35" s="220" t="e">
        <f t="shared" si="87"/>
        <v>#VALUE!</v>
      </c>
      <c r="IB35" s="225" t="e">
        <f t="shared" si="223"/>
        <v>#VALUE!</v>
      </c>
      <c r="IC35" s="217" t="e">
        <f t="shared" si="224"/>
        <v>#VALUE!</v>
      </c>
      <c r="ID35" s="218" t="e">
        <f t="shared" si="88"/>
        <v>#VALUE!</v>
      </c>
      <c r="IE35" s="219" t="e">
        <f t="shared" si="225"/>
        <v>#VALUE!</v>
      </c>
      <c r="IF35" s="219" t="e">
        <f t="shared" si="226"/>
        <v>#VALUE!</v>
      </c>
      <c r="IG35" s="220" t="e">
        <f t="shared" si="89"/>
        <v>#VALUE!</v>
      </c>
      <c r="IH35" s="217" t="e">
        <f t="shared" si="227"/>
        <v>#VALUE!</v>
      </c>
      <c r="II35" s="217" t="e">
        <f t="shared" si="228"/>
        <v>#VALUE!</v>
      </c>
      <c r="IJ35" s="218" t="e">
        <f t="shared" si="90"/>
        <v>#VALUE!</v>
      </c>
      <c r="IK35" s="219" t="e">
        <f t="shared" si="229"/>
        <v>#VALUE!</v>
      </c>
      <c r="IL35" s="219" t="e">
        <f t="shared" si="230"/>
        <v>#VALUE!</v>
      </c>
      <c r="IM35" s="220" t="e">
        <f t="shared" si="91"/>
        <v>#VALUE!</v>
      </c>
      <c r="IN35" s="217" t="e">
        <f t="shared" si="231"/>
        <v>#VALUE!</v>
      </c>
      <c r="IO35" s="217" t="e">
        <f t="shared" si="232"/>
        <v>#VALUE!</v>
      </c>
      <c r="IP35" s="218" t="e">
        <f t="shared" si="92"/>
        <v>#VALUE!</v>
      </c>
      <c r="IQ35" s="219" t="e">
        <f t="shared" si="233"/>
        <v>#VALUE!</v>
      </c>
      <c r="IR35" s="219" t="e">
        <f t="shared" si="234"/>
        <v>#VALUE!</v>
      </c>
      <c r="IS35" s="220" t="e">
        <f t="shared" si="93"/>
        <v>#VALUE!</v>
      </c>
      <c r="IT35" s="217" t="e">
        <f t="shared" si="235"/>
        <v>#VALUE!</v>
      </c>
      <c r="IU35" s="217" t="e">
        <f t="shared" si="236"/>
        <v>#VALUE!</v>
      </c>
      <c r="IV35" s="218" t="e">
        <f t="shared" si="94"/>
        <v>#VALUE!</v>
      </c>
      <c r="IW35" s="219" t="e">
        <f t="shared" si="237"/>
        <v>#VALUE!</v>
      </c>
      <c r="IX35" s="219" t="e">
        <f t="shared" si="238"/>
        <v>#VALUE!</v>
      </c>
      <c r="IY35" s="220" t="e">
        <f t="shared" si="95"/>
        <v>#VALUE!</v>
      </c>
    </row>
    <row r="36" spans="1:259" ht="15.75" x14ac:dyDescent="0.25">
      <c r="A36" s="236" t="s">
        <v>175</v>
      </c>
      <c r="B36" s="237">
        <v>1</v>
      </c>
      <c r="C36" s="237">
        <v>2</v>
      </c>
      <c r="D36" s="237">
        <v>3</v>
      </c>
      <c r="E36" s="237">
        <v>4</v>
      </c>
      <c r="F36" s="237">
        <v>5</v>
      </c>
      <c r="G36" s="237">
        <v>6</v>
      </c>
      <c r="H36" s="237">
        <v>7</v>
      </c>
      <c r="I36" s="237">
        <v>8</v>
      </c>
      <c r="L36" s="211" t="e">
        <f t="shared" si="244"/>
        <v>#VALUE!</v>
      </c>
      <c r="M36" s="211" t="e">
        <f t="shared" si="96"/>
        <v>#VALUE!</v>
      </c>
      <c r="N36" s="211" t="e">
        <f t="shared" ref="N36:N52" si="245">VLOOKUP(M36+0,TAB_AS1,2,0)</f>
        <v>#VALUE!</v>
      </c>
      <c r="O36" s="212" t="e">
        <f t="shared" ref="O36:O52" si="246">N36/OSAS1</f>
        <v>#VALUE!</v>
      </c>
      <c r="P36" s="213" t="e">
        <f t="shared" si="97"/>
        <v>#VALUE!</v>
      </c>
      <c r="Q36" s="213" t="e">
        <f t="shared" si="98"/>
        <v>#VALUE!</v>
      </c>
      <c r="R36" s="213" t="e">
        <f t="shared" ref="R36:R52" si="247">VLOOKUP(Q36+0,TAB_AS1,2,0)</f>
        <v>#VALUE!</v>
      </c>
      <c r="S36" s="214" t="e">
        <f t="shared" ref="S36:S52" si="248">R36/OSAS1</f>
        <v>#VALUE!</v>
      </c>
      <c r="T36" s="211" t="e">
        <f t="shared" si="99"/>
        <v>#VALUE!</v>
      </c>
      <c r="U36" s="211" t="e">
        <f t="shared" si="100"/>
        <v>#VALUE!</v>
      </c>
      <c r="V36" s="211" t="e">
        <f t="shared" ref="V36:V52" si="249">VLOOKUP(U36+0,TAB_AS1,2,0)</f>
        <v>#VALUE!</v>
      </c>
      <c r="W36" s="212" t="e">
        <f t="shared" ref="W36:W52" si="250">V36/OSAS1</f>
        <v>#VALUE!</v>
      </c>
      <c r="X36" s="213" t="e">
        <f t="shared" si="101"/>
        <v>#VALUE!</v>
      </c>
      <c r="Y36" s="213" t="e">
        <f t="shared" si="102"/>
        <v>#VALUE!</v>
      </c>
      <c r="Z36" s="213" t="e">
        <f t="shared" ref="Z36:Z52" si="251">VLOOKUP(Y36+0,TAB_AS1,2,0)</f>
        <v>#VALUE!</v>
      </c>
      <c r="AA36" s="214" t="e">
        <f t="shared" ref="AA36:AA52" si="252">Z36/OSAS1</f>
        <v>#VALUE!</v>
      </c>
      <c r="AB36" s="211" t="e">
        <f t="shared" si="103"/>
        <v>#VALUE!</v>
      </c>
      <c r="AC36" s="211" t="e">
        <f t="shared" si="104"/>
        <v>#VALUE!</v>
      </c>
      <c r="AD36" s="211" t="e">
        <f t="shared" ref="AD36:AD52" si="253">VLOOKUP(AC36+0,TAB_AS1,2,0)</f>
        <v>#VALUE!</v>
      </c>
      <c r="AE36" s="212" t="e">
        <f t="shared" ref="AE36:AE52" si="254">AD36/OSAS1</f>
        <v>#VALUE!</v>
      </c>
      <c r="AF36" s="213" t="e">
        <f t="shared" si="105"/>
        <v>#VALUE!</v>
      </c>
      <c r="AG36" s="213" t="e">
        <f t="shared" si="106"/>
        <v>#VALUE!</v>
      </c>
      <c r="AH36" s="213" t="e">
        <f t="shared" ref="AH36:AH52" si="255">VLOOKUP(AG36+0,TAB_AS1,2,0)</f>
        <v>#VALUE!</v>
      </c>
      <c r="AI36" s="214" t="e">
        <f t="shared" ref="AI36:AI52" si="256">AH36/OSAS1</f>
        <v>#VALUE!</v>
      </c>
      <c r="AJ36" s="215" t="e">
        <f t="shared" si="107"/>
        <v>#VALUE!</v>
      </c>
      <c r="AK36" s="215" t="e">
        <f t="shared" si="108"/>
        <v>#VALUE!</v>
      </c>
      <c r="AL36" s="215" t="e">
        <f t="shared" si="12"/>
        <v>#VALUE!</v>
      </c>
      <c r="AM36" s="216" t="e">
        <f t="shared" si="13"/>
        <v>#VALUE!</v>
      </c>
      <c r="AN36" s="213" t="e">
        <f t="shared" si="109"/>
        <v>#VALUE!</v>
      </c>
      <c r="AO36" s="213" t="e">
        <f t="shared" si="110"/>
        <v>#VALUE!</v>
      </c>
      <c r="AP36" s="213" t="e">
        <f t="shared" si="14"/>
        <v>#VALUE!</v>
      </c>
      <c r="AQ36" s="214" t="e">
        <f t="shared" si="15"/>
        <v>#VALUE!</v>
      </c>
      <c r="AS36" s="211" t="e">
        <f t="shared" si="111"/>
        <v>#VALUE!</v>
      </c>
      <c r="AT36" s="211" t="e">
        <f t="shared" si="112"/>
        <v>#VALUE!</v>
      </c>
      <c r="AU36" s="211" t="e">
        <f t="shared" ref="AU36:AU52" si="257">VLOOKUP(AT36+0,TAB_AS2,2,0)</f>
        <v>#VALUE!</v>
      </c>
      <c r="AV36" s="212" t="e">
        <f t="shared" ref="AV36:AV52" si="258">AU36/OSAS2</f>
        <v>#VALUE!</v>
      </c>
      <c r="AW36" s="213" t="e">
        <f t="shared" si="113"/>
        <v>#VALUE!</v>
      </c>
      <c r="AX36" s="213" t="e">
        <f t="shared" si="114"/>
        <v>#VALUE!</v>
      </c>
      <c r="AY36" s="213" t="e">
        <f t="shared" ref="AY36:AY52" si="259">VLOOKUP(AX36+0,TAB_AS2,2,0)</f>
        <v>#VALUE!</v>
      </c>
      <c r="AZ36" s="214" t="e">
        <f t="shared" ref="AZ36:AZ52" si="260">AY36/OSAS2</f>
        <v>#VALUE!</v>
      </c>
      <c r="BA36" s="211" t="e">
        <f t="shared" si="115"/>
        <v>#VALUE!</v>
      </c>
      <c r="BB36" s="211" t="e">
        <f t="shared" si="116"/>
        <v>#VALUE!</v>
      </c>
      <c r="BC36" s="211" t="e">
        <f t="shared" ref="BC36:BC52" si="261">VLOOKUP(BB36+0,TAB_AS2,2,0)</f>
        <v>#VALUE!</v>
      </c>
      <c r="BD36" s="212" t="e">
        <f t="shared" ref="BD36:BD52" si="262">BC36/OSAS2</f>
        <v>#VALUE!</v>
      </c>
      <c r="BE36" s="213" t="e">
        <f t="shared" si="117"/>
        <v>#VALUE!</v>
      </c>
      <c r="BF36" s="213" t="e">
        <f t="shared" si="118"/>
        <v>#VALUE!</v>
      </c>
      <c r="BG36" s="213" t="e">
        <f t="shared" ref="BG36:BG52" si="263">VLOOKUP(BF36+0,TAB_AS2,2,0)</f>
        <v>#VALUE!</v>
      </c>
      <c r="BH36" s="214" t="e">
        <f t="shared" si="242"/>
        <v>#VALUE!</v>
      </c>
      <c r="BI36" s="211" t="e">
        <f t="shared" si="119"/>
        <v>#VALUE!</v>
      </c>
      <c r="BJ36" s="211" t="e">
        <f t="shared" si="120"/>
        <v>#VALUE!</v>
      </c>
      <c r="BK36" s="211" t="e">
        <f t="shared" ref="BK36:BK52" si="264">VLOOKUP(BJ36+0,TAB_AS2,2,0)</f>
        <v>#VALUE!</v>
      </c>
      <c r="BL36" s="212" t="e">
        <f t="shared" ref="BL36:BL52" si="265">BK36/OSAS2</f>
        <v>#VALUE!</v>
      </c>
      <c r="BM36" s="213" t="e">
        <f t="shared" si="121"/>
        <v>#VALUE!</v>
      </c>
      <c r="BN36" s="213" t="e">
        <f t="shared" si="122"/>
        <v>#VALUE!</v>
      </c>
      <c r="BO36" s="213" t="e">
        <f t="shared" ref="BO36:BO52" si="266">VLOOKUP(BN36+0,TAB_AS2,2,0)</f>
        <v>#VALUE!</v>
      </c>
      <c r="BP36" s="214" t="e">
        <f t="shared" ref="BP36:BP52" si="267">BO36/OSAS2</f>
        <v>#VALUE!</v>
      </c>
      <c r="BQ36" s="211" t="e">
        <f t="shared" si="123"/>
        <v>#VALUE!</v>
      </c>
      <c r="BR36" s="211" t="e">
        <f t="shared" si="124"/>
        <v>#VALUE!</v>
      </c>
      <c r="BS36" s="211" t="e">
        <f t="shared" si="28"/>
        <v>#VALUE!</v>
      </c>
      <c r="BT36" s="212" t="e">
        <f t="shared" si="29"/>
        <v>#VALUE!</v>
      </c>
      <c r="BU36" s="213" t="e">
        <f t="shared" si="125"/>
        <v>#VALUE!</v>
      </c>
      <c r="BV36" s="213" t="e">
        <f t="shared" si="126"/>
        <v>#VALUE!</v>
      </c>
      <c r="BW36" s="213" t="e">
        <f t="shared" si="30"/>
        <v>#VALUE!</v>
      </c>
      <c r="BX36" s="214" t="e">
        <f t="shared" si="31"/>
        <v>#VALUE!</v>
      </c>
      <c r="BZ36" s="211" t="e">
        <f t="shared" si="127"/>
        <v>#VALUE!</v>
      </c>
      <c r="CA36" s="211" t="e">
        <f t="shared" si="128"/>
        <v>#VALUE!</v>
      </c>
      <c r="CB36" s="211" t="e">
        <f t="shared" ref="CB36:CB52" si="268">VLOOKUP(CA36+0,TAB_GS,2,0)</f>
        <v>#VALUE!</v>
      </c>
      <c r="CC36" s="212" t="e">
        <f t="shared" ref="CC36:CC52" si="269">CB36/OSGS</f>
        <v>#VALUE!</v>
      </c>
      <c r="CD36" s="213" t="e">
        <f t="shared" si="129"/>
        <v>#VALUE!</v>
      </c>
      <c r="CE36" s="213" t="e">
        <f t="shared" si="130"/>
        <v>#VALUE!</v>
      </c>
      <c r="CF36" s="213" t="e">
        <f t="shared" ref="CF36:CF52" si="270">VLOOKUP(CE36+0,TAB_GS,2,0)</f>
        <v>#VALUE!</v>
      </c>
      <c r="CG36" s="214" t="e">
        <f t="shared" ref="CG36:CG52" si="271">CF36/OSGS</f>
        <v>#VALUE!</v>
      </c>
      <c r="CH36" s="211" t="e">
        <f t="shared" si="131"/>
        <v>#VALUE!</v>
      </c>
      <c r="CI36" s="211" t="e">
        <f t="shared" si="132"/>
        <v>#VALUE!</v>
      </c>
      <c r="CJ36" s="211" t="e">
        <f t="shared" ref="CJ36:CJ52" si="272">VLOOKUP(CI36+0,TAB_GS,2,0)</f>
        <v>#VALUE!</v>
      </c>
      <c r="CK36" s="212" t="e">
        <f t="shared" ref="CK36:CK52" si="273">CJ36/OSGS</f>
        <v>#VALUE!</v>
      </c>
      <c r="CL36" s="213" t="e">
        <f t="shared" si="133"/>
        <v>#VALUE!</v>
      </c>
      <c r="CM36" s="213" t="e">
        <f t="shared" si="134"/>
        <v>#VALUE!</v>
      </c>
      <c r="CN36" s="213" t="e">
        <f t="shared" ref="CN36:CN52" si="274">VLOOKUP(CM36+0,TAB_GS,2,0)</f>
        <v>#VALUE!</v>
      </c>
      <c r="CO36" s="214" t="e">
        <f t="shared" si="243"/>
        <v>#VALUE!</v>
      </c>
      <c r="CP36" s="211" t="e">
        <f t="shared" si="135"/>
        <v>#VALUE!</v>
      </c>
      <c r="CQ36" s="211" t="e">
        <f t="shared" si="136"/>
        <v>#VALUE!</v>
      </c>
      <c r="CR36" s="211" t="e">
        <f t="shared" ref="CR36:CR52" si="275">VLOOKUP(CQ36+0,TAB_GS,2,0)</f>
        <v>#VALUE!</v>
      </c>
      <c r="CS36" s="212" t="e">
        <f t="shared" ref="CS36:CS52" si="276">CR36/OSGS</f>
        <v>#VALUE!</v>
      </c>
      <c r="CT36" s="213" t="e">
        <f t="shared" si="137"/>
        <v>#VALUE!</v>
      </c>
      <c r="CU36" s="213" t="e">
        <f t="shared" si="138"/>
        <v>#VALUE!</v>
      </c>
      <c r="CV36" s="213" t="e">
        <f t="shared" ref="CV36:CV52" si="277">VLOOKUP(CU36+0,TAB_GS,2,0)</f>
        <v>#VALUE!</v>
      </c>
      <c r="CW36" s="214" t="e">
        <f t="shared" ref="CW36:CW52" si="278">CV36/OSGS</f>
        <v>#VALUE!</v>
      </c>
      <c r="CX36" s="211" t="e">
        <f t="shared" si="139"/>
        <v>#VALUE!</v>
      </c>
      <c r="CY36" s="211" t="e">
        <f t="shared" si="140"/>
        <v>#VALUE!</v>
      </c>
      <c r="CZ36" s="211" t="e">
        <f t="shared" si="44"/>
        <v>#VALUE!</v>
      </c>
      <c r="DA36" s="212" t="e">
        <f t="shared" si="45"/>
        <v>#VALUE!</v>
      </c>
      <c r="DB36" s="213" t="e">
        <f t="shared" si="141"/>
        <v>#VALUE!</v>
      </c>
      <c r="DC36" s="213" t="e">
        <f t="shared" si="142"/>
        <v>#VALUE!</v>
      </c>
      <c r="DD36" s="213" t="e">
        <f t="shared" si="46"/>
        <v>#VALUE!</v>
      </c>
      <c r="DE36" s="214" t="e">
        <f t="shared" si="47"/>
        <v>#VALUE!</v>
      </c>
      <c r="DG36" s="225" t="e">
        <f t="shared" si="143"/>
        <v>#VALUE!</v>
      </c>
      <c r="DH36" s="217" t="e">
        <f t="shared" si="144"/>
        <v>#VALUE!</v>
      </c>
      <c r="DI36" s="218" t="e">
        <f t="shared" ref="DI36:DI52" si="279">VLOOKUP(DH36+0,TAB_ODEV,3,0)/VLOOKUP(DH36+0,TAB_ODEV,2,0)</f>
        <v>#VALUE!</v>
      </c>
      <c r="DJ36" s="219" t="e">
        <f t="shared" si="145"/>
        <v>#VALUE!</v>
      </c>
      <c r="DK36" s="219" t="e">
        <f t="shared" si="146"/>
        <v>#VALUE!</v>
      </c>
      <c r="DL36" s="220" t="e">
        <f t="shared" ref="DL36:DL52" si="280">VLOOKUP(DK36+0,TAB_ODEV,3,0)/VLOOKUP(DK36+0,TAB_ODEV,2,0)</f>
        <v>#VALUE!</v>
      </c>
      <c r="DM36" s="217" t="e">
        <f t="shared" si="147"/>
        <v>#VALUE!</v>
      </c>
      <c r="DN36" s="217" t="e">
        <f t="shared" si="148"/>
        <v>#VALUE!</v>
      </c>
      <c r="DO36" s="218" t="e">
        <f t="shared" ref="DO36:DO52" si="281">VLOOKUP(DN36+0,TAB_ODEV,3,0)/VLOOKUP(DN36+0,TAB_ODEV,2,0)</f>
        <v>#VALUE!</v>
      </c>
      <c r="DP36" s="219" t="e">
        <f t="shared" si="149"/>
        <v>#VALUE!</v>
      </c>
      <c r="DQ36" s="219" t="e">
        <f t="shared" si="150"/>
        <v>#VALUE!</v>
      </c>
      <c r="DR36" s="220" t="e">
        <f t="shared" ref="DR36:DR52" si="282">VLOOKUP(DQ36+0,TAB_ODEV,3,0)/VLOOKUP(DQ36+0,TAB_ODEV,2,0)</f>
        <v>#VALUE!</v>
      </c>
      <c r="DS36" s="217" t="e">
        <f t="shared" si="151"/>
        <v>#VALUE!</v>
      </c>
      <c r="DT36" s="217" t="e">
        <f t="shared" si="152"/>
        <v>#VALUE!</v>
      </c>
      <c r="DU36" s="218" t="e">
        <f t="shared" ref="DU36:DU52" si="283">VLOOKUP(DT36+0,TAB_ODEV,3,0)/VLOOKUP(DT36+0,TAB_ODEV,2,0)</f>
        <v>#VALUE!</v>
      </c>
      <c r="DV36" s="219" t="e">
        <f t="shared" si="153"/>
        <v>#VALUE!</v>
      </c>
      <c r="DW36" s="219" t="e">
        <f t="shared" si="154"/>
        <v>#VALUE!</v>
      </c>
      <c r="DX36" s="220" t="e">
        <f t="shared" ref="DX36:DX52" si="284">VLOOKUP(DW36+0,TAB_ODEV,3,0)/VLOOKUP(DW36+0,TAB_ODEV,2,0)</f>
        <v>#VALUE!</v>
      </c>
      <c r="DY36" s="217" t="e">
        <f t="shared" si="155"/>
        <v>#VALUE!</v>
      </c>
      <c r="DZ36" s="217" t="e">
        <f t="shared" si="156"/>
        <v>#VALUE!</v>
      </c>
      <c r="EA36" s="218" t="e">
        <f t="shared" ref="EA36:EA52" si="285">VLOOKUP(DZ36+0,TAB_ODEV,3,0)/VLOOKUP(DZ36+0,TAB_ODEV,2,0)</f>
        <v>#VALUE!</v>
      </c>
      <c r="EB36" s="219" t="e">
        <f t="shared" si="157"/>
        <v>#VALUE!</v>
      </c>
      <c r="EC36" s="219" t="e">
        <f t="shared" si="158"/>
        <v>#VALUE!</v>
      </c>
      <c r="ED36" s="220" t="e">
        <f t="shared" ref="ED36:ED52" si="286">VLOOKUP(EC36+0,TAB_ODEV,3,0)/VLOOKUP(EC36+0,TAB_ODEV,2,0)</f>
        <v>#VALUE!</v>
      </c>
      <c r="EF36" s="225" t="e">
        <f t="shared" si="159"/>
        <v>#VALUE!</v>
      </c>
      <c r="EG36" s="217" t="e">
        <f t="shared" si="160"/>
        <v>#VALUE!</v>
      </c>
      <c r="EH36" s="218" t="e">
        <f t="shared" ref="EH36:EH52" si="287">VLOOKUP(EG36+0,TAB_UYG,3,0)/VLOOKUP(EG36+0,TAB_UYG,2,0)</f>
        <v>#VALUE!</v>
      </c>
      <c r="EI36" s="219" t="e">
        <f t="shared" si="161"/>
        <v>#VALUE!</v>
      </c>
      <c r="EJ36" s="219" t="e">
        <f t="shared" si="162"/>
        <v>#VALUE!</v>
      </c>
      <c r="EK36" s="220" t="e">
        <f t="shared" ref="EK36:EK52" si="288">VLOOKUP(EJ36+0,TAB_UYG,3,0)/VLOOKUP(EJ36+0,TAB_UYG,2,0)</f>
        <v>#VALUE!</v>
      </c>
      <c r="EL36" s="217" t="e">
        <f t="shared" si="163"/>
        <v>#VALUE!</v>
      </c>
      <c r="EM36" s="217" t="e">
        <f t="shared" si="164"/>
        <v>#VALUE!</v>
      </c>
      <c r="EN36" s="218" t="e">
        <f t="shared" ref="EN36:EN52" si="289">VLOOKUP(EM36+0,TAB_UYG,3,0)/VLOOKUP(EM36+0,TAB_UYG,2,0)</f>
        <v>#VALUE!</v>
      </c>
      <c r="EO36" s="219" t="e">
        <f t="shared" si="165"/>
        <v>#VALUE!</v>
      </c>
      <c r="EP36" s="219" t="e">
        <f t="shared" si="166"/>
        <v>#VALUE!</v>
      </c>
      <c r="EQ36" s="220" t="e">
        <f t="shared" ref="EQ36:EQ52" si="290">VLOOKUP(EP36+0,TAB_UYG,3,0)/VLOOKUP(EP36+0,TAB_UYG,2,0)</f>
        <v>#VALUE!</v>
      </c>
      <c r="ER36" s="217" t="e">
        <f t="shared" si="167"/>
        <v>#VALUE!</v>
      </c>
      <c r="ES36" s="217" t="e">
        <f t="shared" si="168"/>
        <v>#VALUE!</v>
      </c>
      <c r="ET36" s="218" t="e">
        <f t="shared" ref="ET36:ET52" si="291">VLOOKUP(ES36+0,TAB_UYG,3,0)/VLOOKUP(ES36+0,TAB_UYG,2,0)</f>
        <v>#VALUE!</v>
      </c>
      <c r="EU36" s="219" t="e">
        <f t="shared" si="169"/>
        <v>#VALUE!</v>
      </c>
      <c r="EV36" s="219" t="e">
        <f t="shared" si="170"/>
        <v>#VALUE!</v>
      </c>
      <c r="EW36" s="220" t="e">
        <f t="shared" ref="EW36:EW52" si="292">VLOOKUP(EV36+0,TAB_UYG,3,0)/VLOOKUP(EV36+0,TAB_UYG,2,0)</f>
        <v>#VALUE!</v>
      </c>
      <c r="EX36" s="217" t="e">
        <f t="shared" si="171"/>
        <v>#VALUE!</v>
      </c>
      <c r="EY36" s="217" t="e">
        <f t="shared" si="172"/>
        <v>#VALUE!</v>
      </c>
      <c r="EZ36" s="218" t="e">
        <f t="shared" ref="EZ36:EZ52" si="293">VLOOKUP(EY36+0,TAB_UYG,3,0)/VLOOKUP(EY36+0,TAB_UYG,2,0)</f>
        <v>#VALUE!</v>
      </c>
      <c r="FA36" s="219" t="e">
        <f t="shared" si="173"/>
        <v>#VALUE!</v>
      </c>
      <c r="FB36" s="219" t="e">
        <f t="shared" si="174"/>
        <v>#VALUE!</v>
      </c>
      <c r="FC36" s="220" t="e">
        <f t="shared" ref="FC36:FC52" si="294">VLOOKUP(FB36+0,TAB_UYG,3,0)/VLOOKUP(FB36+0,TAB_UYG,2,0)</f>
        <v>#VALUE!</v>
      </c>
      <c r="FE36" s="225" t="e">
        <f t="shared" si="175"/>
        <v>#VALUE!</v>
      </c>
      <c r="FF36" s="217" t="e">
        <f t="shared" si="176"/>
        <v>#VALUE!</v>
      </c>
      <c r="FG36" s="218" t="e">
        <f t="shared" ref="FG36:FG52" si="295">VLOOKUP(FF36+0,TAB_LAB,3,0)/VLOOKUP(FF36+0,TAB_LAB,2,0)</f>
        <v>#VALUE!</v>
      </c>
      <c r="FH36" s="219" t="e">
        <f t="shared" si="177"/>
        <v>#VALUE!</v>
      </c>
      <c r="FI36" s="219" t="e">
        <f t="shared" si="178"/>
        <v>#VALUE!</v>
      </c>
      <c r="FJ36" s="220" t="e">
        <f t="shared" ref="FJ36:FJ52" si="296">VLOOKUP(FI36+0,TAB_LAB,3,0)/VLOOKUP(FI36+0,TAB_LAB,2,0)</f>
        <v>#VALUE!</v>
      </c>
      <c r="FK36" s="217" t="e">
        <f t="shared" si="179"/>
        <v>#VALUE!</v>
      </c>
      <c r="FL36" s="217" t="e">
        <f t="shared" si="180"/>
        <v>#VALUE!</v>
      </c>
      <c r="FM36" s="218" t="e">
        <f t="shared" ref="FM36:FM52" si="297">VLOOKUP(FL36+0,TAB_LAB,3,0)/VLOOKUP(FL36+0,TAB_LAB,2,0)</f>
        <v>#VALUE!</v>
      </c>
      <c r="FN36" s="219" t="e">
        <f t="shared" si="181"/>
        <v>#VALUE!</v>
      </c>
      <c r="FO36" s="219" t="e">
        <f t="shared" si="182"/>
        <v>#VALUE!</v>
      </c>
      <c r="FP36" s="220" t="e">
        <f t="shared" ref="FP36:FP52" si="298">VLOOKUP(FO36+0,TAB_LAB,3,0)/VLOOKUP(FO36+0,TAB_LAB,2,0)</f>
        <v>#VALUE!</v>
      </c>
      <c r="FQ36" s="217" t="e">
        <f t="shared" si="183"/>
        <v>#VALUE!</v>
      </c>
      <c r="FR36" s="217" t="e">
        <f t="shared" si="184"/>
        <v>#VALUE!</v>
      </c>
      <c r="FS36" s="218" t="e">
        <f t="shared" ref="FS36:FS52" si="299">VLOOKUP(FR36+0,TAB_LAB,3,0)/VLOOKUP(FR36+0,TAB_LAB,2,0)</f>
        <v>#VALUE!</v>
      </c>
      <c r="FT36" s="219" t="e">
        <f t="shared" si="185"/>
        <v>#VALUE!</v>
      </c>
      <c r="FU36" s="219" t="e">
        <f t="shared" si="186"/>
        <v>#VALUE!</v>
      </c>
      <c r="FV36" s="220" t="e">
        <f t="shared" ref="FV36:FV52" si="300">VLOOKUP(FU36+0,TAB_LAB,3,0)/VLOOKUP(FU36+0,TAB_LAB,2,0)</f>
        <v>#VALUE!</v>
      </c>
      <c r="FW36" s="217" t="e">
        <f t="shared" si="187"/>
        <v>#VALUE!</v>
      </c>
      <c r="FX36" s="217" t="e">
        <f t="shared" si="188"/>
        <v>#VALUE!</v>
      </c>
      <c r="FY36" s="218" t="e">
        <f t="shared" ref="FY36:FY52" si="301">VLOOKUP(FX36+0,TAB_LAB,3,0)/VLOOKUP(FX36+0,TAB_LAB,2,0)</f>
        <v>#VALUE!</v>
      </c>
      <c r="FZ36" s="219" t="e">
        <f t="shared" si="189"/>
        <v>#VALUE!</v>
      </c>
      <c r="GA36" s="219" t="e">
        <f t="shared" si="190"/>
        <v>#VALUE!</v>
      </c>
      <c r="GB36" s="220" t="e">
        <f t="shared" ref="GB36:GB52" si="302">VLOOKUP(GA36+0,TAB_LAB,3,0)/VLOOKUP(GA36+0,TAB_LAB,2,0)</f>
        <v>#VALUE!</v>
      </c>
      <c r="GD36" s="225" t="e">
        <f t="shared" si="191"/>
        <v>#VALUE!</v>
      </c>
      <c r="GE36" s="217" t="e">
        <f t="shared" si="192"/>
        <v>#VALUE!</v>
      </c>
      <c r="GF36" s="218" t="e">
        <f t="shared" ref="GF36:GF52" si="303">VLOOKUP(GE36+0,TAB_ALAN,3,0)/VLOOKUP(GE36+0,TAB_ALAN,2,0)</f>
        <v>#VALUE!</v>
      </c>
      <c r="GG36" s="219" t="e">
        <f t="shared" si="193"/>
        <v>#VALUE!</v>
      </c>
      <c r="GH36" s="219" t="e">
        <f t="shared" si="194"/>
        <v>#VALUE!</v>
      </c>
      <c r="GI36" s="220" t="e">
        <f t="shared" ref="GI36:GI52" si="304">VLOOKUP(GH36+0,TAB_ALAN,3,0)/VLOOKUP(GH36+0,TAB_ALAN,2,0)</f>
        <v>#VALUE!</v>
      </c>
      <c r="GJ36" s="217" t="e">
        <f t="shared" si="195"/>
        <v>#VALUE!</v>
      </c>
      <c r="GK36" s="217" t="e">
        <f t="shared" si="196"/>
        <v>#VALUE!</v>
      </c>
      <c r="GL36" s="218" t="e">
        <f t="shared" ref="GL36:GL52" si="305">VLOOKUP(GK36+0,TAB_ALAN,3,0)/VLOOKUP(GK36+0,TAB_ALAN,2,0)</f>
        <v>#VALUE!</v>
      </c>
      <c r="GM36" s="219" t="e">
        <f t="shared" si="197"/>
        <v>#VALUE!</v>
      </c>
      <c r="GN36" s="219" t="e">
        <f t="shared" si="198"/>
        <v>#VALUE!</v>
      </c>
      <c r="GO36" s="220" t="e">
        <f t="shared" ref="GO36:GO52" si="306">VLOOKUP(GN36+0,TAB_ALAN,3,0)/VLOOKUP(GN36+0,TAB_ALAN,2,0)</f>
        <v>#VALUE!</v>
      </c>
      <c r="GP36" s="217" t="e">
        <f t="shared" si="199"/>
        <v>#VALUE!</v>
      </c>
      <c r="GQ36" s="217" t="e">
        <f t="shared" si="200"/>
        <v>#VALUE!</v>
      </c>
      <c r="GR36" s="218" t="e">
        <f t="shared" ref="GR36:GR52" si="307">VLOOKUP(GQ36+0,TAB_ALAN,3,0)/VLOOKUP(GQ36+0,TAB_ALAN,2,0)</f>
        <v>#VALUE!</v>
      </c>
      <c r="GS36" s="219" t="e">
        <f t="shared" si="201"/>
        <v>#VALUE!</v>
      </c>
      <c r="GT36" s="219" t="e">
        <f t="shared" si="202"/>
        <v>#VALUE!</v>
      </c>
      <c r="GU36" s="220" t="e">
        <f t="shared" ref="GU36:GU52" si="308">VLOOKUP(GT36+0,TAB_ALAN,3,0)/VLOOKUP(GT36+0,TAB_ALAN,2,0)</f>
        <v>#VALUE!</v>
      </c>
      <c r="GV36" s="217" t="e">
        <f t="shared" si="203"/>
        <v>#VALUE!</v>
      </c>
      <c r="GW36" s="217" t="e">
        <f t="shared" si="204"/>
        <v>#VALUE!</v>
      </c>
      <c r="GX36" s="218" t="e">
        <f t="shared" ref="GX36:GX52" si="309">VLOOKUP(GW36+0,TAB_ALAN,3,0)/VLOOKUP(GW36+0,TAB_ALAN,2,0)</f>
        <v>#VALUE!</v>
      </c>
      <c r="GY36" s="219" t="e">
        <f t="shared" si="205"/>
        <v>#VALUE!</v>
      </c>
      <c r="GZ36" s="219" t="e">
        <f t="shared" si="206"/>
        <v>#VALUE!</v>
      </c>
      <c r="HA36" s="220" t="e">
        <f t="shared" ref="HA36:HA52" si="310">VLOOKUP(GZ36+0,TAB_ALAN,3,0)/VLOOKUP(GZ36+0,TAB_ALAN,2,0)</f>
        <v>#VALUE!</v>
      </c>
      <c r="HC36" s="225" t="e">
        <f t="shared" si="207"/>
        <v>#VALUE!</v>
      </c>
      <c r="HD36" s="217" t="e">
        <f t="shared" si="208"/>
        <v>#VALUE!</v>
      </c>
      <c r="HE36" s="218" t="e">
        <f t="shared" ref="HE36:HE52" si="311">VLOOKUP(HD36+0,TAB_SUNUM,3,0)/VLOOKUP(HD36+0,TAB_SUNUM,2,0)</f>
        <v>#VALUE!</v>
      </c>
      <c r="HF36" s="219" t="e">
        <f t="shared" si="209"/>
        <v>#VALUE!</v>
      </c>
      <c r="HG36" s="219" t="e">
        <f t="shared" si="210"/>
        <v>#VALUE!</v>
      </c>
      <c r="HH36" s="220" t="e">
        <f t="shared" ref="HH36:HH52" si="312">VLOOKUP(HG36+0,TAB_SUNUM,3,0)/VLOOKUP(HG36+0,TAB_SUNUM,2,0)</f>
        <v>#VALUE!</v>
      </c>
      <c r="HI36" s="217" t="e">
        <f t="shared" si="211"/>
        <v>#VALUE!</v>
      </c>
      <c r="HJ36" s="217" t="e">
        <f t="shared" si="212"/>
        <v>#VALUE!</v>
      </c>
      <c r="HK36" s="218" t="e">
        <f t="shared" ref="HK36:HK52" si="313">VLOOKUP(HJ36+0,TAB_SUNUM,3,0)/VLOOKUP(HJ36+0,TAB_SUNUM,2,0)</f>
        <v>#VALUE!</v>
      </c>
      <c r="HL36" s="219" t="e">
        <f t="shared" si="213"/>
        <v>#VALUE!</v>
      </c>
      <c r="HM36" s="219" t="e">
        <f t="shared" si="214"/>
        <v>#VALUE!</v>
      </c>
      <c r="HN36" s="220" t="e">
        <f t="shared" ref="HN36:HN52" si="314">VLOOKUP(HM36+0,TAB_SUNUM,3,0)/VLOOKUP(HM36+0,TAB_SUNUM,2,0)</f>
        <v>#VALUE!</v>
      </c>
      <c r="HO36" s="217" t="e">
        <f t="shared" si="215"/>
        <v>#VALUE!</v>
      </c>
      <c r="HP36" s="217" t="e">
        <f t="shared" si="216"/>
        <v>#VALUE!</v>
      </c>
      <c r="HQ36" s="218" t="e">
        <f t="shared" ref="HQ36:HQ52" si="315">VLOOKUP(HP36+0,TAB_SUNUM,3,0)/VLOOKUP(HP36+0,TAB_SUNUM,2,0)</f>
        <v>#VALUE!</v>
      </c>
      <c r="HR36" s="219" t="e">
        <f t="shared" si="217"/>
        <v>#VALUE!</v>
      </c>
      <c r="HS36" s="219" t="e">
        <f t="shared" si="218"/>
        <v>#VALUE!</v>
      </c>
      <c r="HT36" s="220" t="e">
        <f t="shared" ref="HT36:HT52" si="316">VLOOKUP(HS36+0,TAB_SUNUM,3,0)/VLOOKUP(HS36+0,TAB_SUNUM,2,0)</f>
        <v>#VALUE!</v>
      </c>
      <c r="HU36" s="217" t="e">
        <f t="shared" si="219"/>
        <v>#VALUE!</v>
      </c>
      <c r="HV36" s="217" t="e">
        <f t="shared" si="220"/>
        <v>#VALUE!</v>
      </c>
      <c r="HW36" s="218" t="e">
        <f t="shared" ref="HW36:HW52" si="317">VLOOKUP(HV36+0,TAB_SUNUM,3,0)/VLOOKUP(HV36+0,TAB_SUNUM,2,0)</f>
        <v>#VALUE!</v>
      </c>
      <c r="HX36" s="219" t="e">
        <f t="shared" si="221"/>
        <v>#VALUE!</v>
      </c>
      <c r="HY36" s="219" t="e">
        <f t="shared" si="222"/>
        <v>#VALUE!</v>
      </c>
      <c r="HZ36" s="220" t="e">
        <f t="shared" ref="HZ36:HZ52" si="318">VLOOKUP(HY36+0,TAB_SUNUM,3,0)/VLOOKUP(HY36+0,TAB_SUNUM,2,0)</f>
        <v>#VALUE!</v>
      </c>
      <c r="IB36" s="225" t="e">
        <f t="shared" si="223"/>
        <v>#VALUE!</v>
      </c>
      <c r="IC36" s="217" t="e">
        <f t="shared" si="224"/>
        <v>#VALUE!</v>
      </c>
      <c r="ID36" s="218" t="e">
        <f t="shared" ref="ID36:ID52" si="319">VLOOKUP(IC36+0,TAB_PROJE,3,0)/VLOOKUP(IC36+0,TAB_PROJE,2,0)</f>
        <v>#VALUE!</v>
      </c>
      <c r="IE36" s="219" t="e">
        <f t="shared" si="225"/>
        <v>#VALUE!</v>
      </c>
      <c r="IF36" s="219" t="e">
        <f t="shared" si="226"/>
        <v>#VALUE!</v>
      </c>
      <c r="IG36" s="220" t="e">
        <f t="shared" ref="IG36:IG52" si="320">VLOOKUP(IF36+0,TAB_PROJE,3,0)/VLOOKUP(IF36+0,TAB_PROJE,2,0)</f>
        <v>#VALUE!</v>
      </c>
      <c r="IH36" s="217" t="e">
        <f t="shared" si="227"/>
        <v>#VALUE!</v>
      </c>
      <c r="II36" s="217" t="e">
        <f t="shared" si="228"/>
        <v>#VALUE!</v>
      </c>
      <c r="IJ36" s="218" t="e">
        <f t="shared" ref="IJ36:IJ52" si="321">VLOOKUP(II36+0,TAB_PROJE,3,0)/VLOOKUP(II36+0,TAB_PROJE,2,0)</f>
        <v>#VALUE!</v>
      </c>
      <c r="IK36" s="219" t="e">
        <f t="shared" si="229"/>
        <v>#VALUE!</v>
      </c>
      <c r="IL36" s="219" t="e">
        <f t="shared" si="230"/>
        <v>#VALUE!</v>
      </c>
      <c r="IM36" s="220" t="e">
        <f t="shared" ref="IM36:IM52" si="322">VLOOKUP(IL36+0,TAB_PROJE,3,0)/VLOOKUP(IL36+0,TAB_PROJE,2,0)</f>
        <v>#VALUE!</v>
      </c>
      <c r="IN36" s="217" t="e">
        <f t="shared" si="231"/>
        <v>#VALUE!</v>
      </c>
      <c r="IO36" s="217" t="e">
        <f t="shared" si="232"/>
        <v>#VALUE!</v>
      </c>
      <c r="IP36" s="218" t="e">
        <f t="shared" ref="IP36:IP52" si="323">VLOOKUP(IO36+0,TAB_PROJE,3,0)/VLOOKUP(IO36+0,TAB_PROJE,2,0)</f>
        <v>#VALUE!</v>
      </c>
      <c r="IQ36" s="219" t="e">
        <f t="shared" si="233"/>
        <v>#VALUE!</v>
      </c>
      <c r="IR36" s="219" t="e">
        <f t="shared" si="234"/>
        <v>#VALUE!</v>
      </c>
      <c r="IS36" s="220" t="e">
        <f t="shared" ref="IS36:IS52" si="324">VLOOKUP(IR36+0,TAB_PROJE,3,0)/VLOOKUP(IR36+0,TAB_PROJE,2,0)</f>
        <v>#VALUE!</v>
      </c>
      <c r="IT36" s="217" t="e">
        <f t="shared" si="235"/>
        <v>#VALUE!</v>
      </c>
      <c r="IU36" s="217" t="e">
        <f t="shared" si="236"/>
        <v>#VALUE!</v>
      </c>
      <c r="IV36" s="218" t="e">
        <f t="shared" ref="IV36:IV52" si="325">VLOOKUP(IU36+0,TAB_PROJE,3,0)/VLOOKUP(IU36+0,TAB_PROJE,2,0)</f>
        <v>#VALUE!</v>
      </c>
      <c r="IW36" s="219" t="e">
        <f t="shared" si="237"/>
        <v>#VALUE!</v>
      </c>
      <c r="IX36" s="219" t="e">
        <f t="shared" si="238"/>
        <v>#VALUE!</v>
      </c>
      <c r="IY36" s="220" t="e">
        <f t="shared" ref="IY36:IY52" si="326">VLOOKUP(IX36+0,TAB_PROJE,3,0)/VLOOKUP(IX36+0,TAB_PROJE,2,0)</f>
        <v>#VALUE!</v>
      </c>
    </row>
    <row r="37" spans="1:259" ht="15.75" x14ac:dyDescent="0.25">
      <c r="A37" s="237">
        <v>1</v>
      </c>
      <c r="B37" s="231" t="str">
        <f>IFERROR(AVERAGEIF(HE4:HE52,"&gt;0"),"")</f>
        <v/>
      </c>
      <c r="C37" s="231" t="str">
        <f>IFERROR(AVERAGEIF(HH4:HH52,"&gt;0"),"")</f>
        <v/>
      </c>
      <c r="D37" s="231" t="str">
        <f>IFERROR(AVERAGEIF(HK4:HK52,"&gt;0"),"")</f>
        <v/>
      </c>
      <c r="E37" s="231" t="str">
        <f>IFERROR(AVERAGEIF(HN4:HN52,"&gt;0"),"")</f>
        <v/>
      </c>
      <c r="F37" s="231" t="str">
        <f>IFERROR(AVERAGEIF(HQ4:HQ52,"&gt;0"),"")</f>
        <v/>
      </c>
      <c r="G37" s="231" t="str">
        <f>IFERROR(AVERAGEIF(HT4:HT52,"&gt;0"),"")</f>
        <v/>
      </c>
      <c r="H37" s="231" t="str">
        <f>IFERROR(AVERAGEIF(HW4:HW52,"&gt;0"),"")</f>
        <v/>
      </c>
      <c r="I37" s="231" t="str">
        <f>IFERROR(AVERAGEIF(HZ4:HZ52,"&gt;0"),"")</f>
        <v/>
      </c>
      <c r="L37" s="211" t="e">
        <f t="shared" si="244"/>
        <v>#VALUE!</v>
      </c>
      <c r="M37" s="211" t="e">
        <f t="shared" si="96"/>
        <v>#VALUE!</v>
      </c>
      <c r="N37" s="211" t="e">
        <f t="shared" si="245"/>
        <v>#VALUE!</v>
      </c>
      <c r="O37" s="212" t="e">
        <f t="shared" si="246"/>
        <v>#VALUE!</v>
      </c>
      <c r="P37" s="213" t="e">
        <f t="shared" si="97"/>
        <v>#VALUE!</v>
      </c>
      <c r="Q37" s="213" t="e">
        <f t="shared" si="98"/>
        <v>#VALUE!</v>
      </c>
      <c r="R37" s="213" t="e">
        <f t="shared" si="247"/>
        <v>#VALUE!</v>
      </c>
      <c r="S37" s="214" t="e">
        <f t="shared" si="248"/>
        <v>#VALUE!</v>
      </c>
      <c r="T37" s="211" t="e">
        <f t="shared" si="99"/>
        <v>#VALUE!</v>
      </c>
      <c r="U37" s="211" t="e">
        <f t="shared" si="100"/>
        <v>#VALUE!</v>
      </c>
      <c r="V37" s="211" t="e">
        <f t="shared" si="249"/>
        <v>#VALUE!</v>
      </c>
      <c r="W37" s="212" t="e">
        <f t="shared" si="250"/>
        <v>#VALUE!</v>
      </c>
      <c r="X37" s="213" t="e">
        <f t="shared" si="101"/>
        <v>#VALUE!</v>
      </c>
      <c r="Y37" s="213" t="e">
        <f t="shared" si="102"/>
        <v>#VALUE!</v>
      </c>
      <c r="Z37" s="213" t="e">
        <f t="shared" si="251"/>
        <v>#VALUE!</v>
      </c>
      <c r="AA37" s="214" t="e">
        <f t="shared" si="252"/>
        <v>#VALUE!</v>
      </c>
      <c r="AB37" s="211" t="e">
        <f t="shared" si="103"/>
        <v>#VALUE!</v>
      </c>
      <c r="AC37" s="211" t="e">
        <f t="shared" si="104"/>
        <v>#VALUE!</v>
      </c>
      <c r="AD37" s="211" t="e">
        <f t="shared" si="253"/>
        <v>#VALUE!</v>
      </c>
      <c r="AE37" s="212" t="e">
        <f t="shared" si="254"/>
        <v>#VALUE!</v>
      </c>
      <c r="AF37" s="213" t="e">
        <f t="shared" si="105"/>
        <v>#VALUE!</v>
      </c>
      <c r="AG37" s="213" t="e">
        <f t="shared" si="106"/>
        <v>#VALUE!</v>
      </c>
      <c r="AH37" s="213" t="e">
        <f t="shared" si="255"/>
        <v>#VALUE!</v>
      </c>
      <c r="AI37" s="214" t="e">
        <f t="shared" si="256"/>
        <v>#VALUE!</v>
      </c>
      <c r="AJ37" s="215" t="e">
        <f t="shared" si="107"/>
        <v>#VALUE!</v>
      </c>
      <c r="AK37" s="215" t="e">
        <f t="shared" si="108"/>
        <v>#VALUE!</v>
      </c>
      <c r="AL37" s="215" t="e">
        <f t="shared" si="12"/>
        <v>#VALUE!</v>
      </c>
      <c r="AM37" s="216" t="e">
        <f t="shared" si="13"/>
        <v>#VALUE!</v>
      </c>
      <c r="AN37" s="213" t="e">
        <f t="shared" si="109"/>
        <v>#VALUE!</v>
      </c>
      <c r="AO37" s="213" t="e">
        <f t="shared" si="110"/>
        <v>#VALUE!</v>
      </c>
      <c r="AP37" s="213" t="e">
        <f t="shared" si="14"/>
        <v>#VALUE!</v>
      </c>
      <c r="AQ37" s="214" t="e">
        <f t="shared" si="15"/>
        <v>#VALUE!</v>
      </c>
      <c r="AS37" s="211" t="e">
        <f t="shared" si="111"/>
        <v>#VALUE!</v>
      </c>
      <c r="AT37" s="211" t="e">
        <f t="shared" si="112"/>
        <v>#VALUE!</v>
      </c>
      <c r="AU37" s="211" t="e">
        <f t="shared" si="257"/>
        <v>#VALUE!</v>
      </c>
      <c r="AV37" s="212" t="e">
        <f t="shared" si="258"/>
        <v>#VALUE!</v>
      </c>
      <c r="AW37" s="213" t="e">
        <f t="shared" si="113"/>
        <v>#VALUE!</v>
      </c>
      <c r="AX37" s="213" t="e">
        <f t="shared" si="114"/>
        <v>#VALUE!</v>
      </c>
      <c r="AY37" s="213" t="e">
        <f t="shared" si="259"/>
        <v>#VALUE!</v>
      </c>
      <c r="AZ37" s="214" t="e">
        <f t="shared" si="260"/>
        <v>#VALUE!</v>
      </c>
      <c r="BA37" s="211" t="e">
        <f t="shared" si="115"/>
        <v>#VALUE!</v>
      </c>
      <c r="BB37" s="211" t="e">
        <f t="shared" si="116"/>
        <v>#VALUE!</v>
      </c>
      <c r="BC37" s="211" t="e">
        <f t="shared" si="261"/>
        <v>#VALUE!</v>
      </c>
      <c r="BD37" s="212" t="e">
        <f t="shared" si="262"/>
        <v>#VALUE!</v>
      </c>
      <c r="BE37" s="213" t="e">
        <f t="shared" si="117"/>
        <v>#VALUE!</v>
      </c>
      <c r="BF37" s="213" t="e">
        <f t="shared" si="118"/>
        <v>#VALUE!</v>
      </c>
      <c r="BG37" s="213" t="e">
        <f t="shared" si="263"/>
        <v>#VALUE!</v>
      </c>
      <c r="BH37" s="214" t="e">
        <f t="shared" si="242"/>
        <v>#VALUE!</v>
      </c>
      <c r="BI37" s="211" t="e">
        <f t="shared" si="119"/>
        <v>#VALUE!</v>
      </c>
      <c r="BJ37" s="211" t="e">
        <f t="shared" si="120"/>
        <v>#VALUE!</v>
      </c>
      <c r="BK37" s="211" t="e">
        <f t="shared" si="264"/>
        <v>#VALUE!</v>
      </c>
      <c r="BL37" s="212" t="e">
        <f t="shared" si="265"/>
        <v>#VALUE!</v>
      </c>
      <c r="BM37" s="213" t="e">
        <f t="shared" si="121"/>
        <v>#VALUE!</v>
      </c>
      <c r="BN37" s="213" t="e">
        <f t="shared" si="122"/>
        <v>#VALUE!</v>
      </c>
      <c r="BO37" s="213" t="e">
        <f t="shared" si="266"/>
        <v>#VALUE!</v>
      </c>
      <c r="BP37" s="214" t="e">
        <f t="shared" si="267"/>
        <v>#VALUE!</v>
      </c>
      <c r="BQ37" s="211" t="e">
        <f t="shared" si="123"/>
        <v>#VALUE!</v>
      </c>
      <c r="BR37" s="211" t="e">
        <f t="shared" si="124"/>
        <v>#VALUE!</v>
      </c>
      <c r="BS37" s="211" t="e">
        <f t="shared" si="28"/>
        <v>#VALUE!</v>
      </c>
      <c r="BT37" s="212" t="e">
        <f t="shared" si="29"/>
        <v>#VALUE!</v>
      </c>
      <c r="BU37" s="213" t="e">
        <f t="shared" si="125"/>
        <v>#VALUE!</v>
      </c>
      <c r="BV37" s="213" t="e">
        <f t="shared" si="126"/>
        <v>#VALUE!</v>
      </c>
      <c r="BW37" s="213" t="e">
        <f t="shared" si="30"/>
        <v>#VALUE!</v>
      </c>
      <c r="BX37" s="214" t="e">
        <f t="shared" si="31"/>
        <v>#VALUE!</v>
      </c>
      <c r="BZ37" s="211" t="e">
        <f t="shared" si="127"/>
        <v>#VALUE!</v>
      </c>
      <c r="CA37" s="211" t="e">
        <f t="shared" si="128"/>
        <v>#VALUE!</v>
      </c>
      <c r="CB37" s="211" t="e">
        <f t="shared" si="268"/>
        <v>#VALUE!</v>
      </c>
      <c r="CC37" s="212" t="e">
        <f t="shared" si="269"/>
        <v>#VALUE!</v>
      </c>
      <c r="CD37" s="213" t="e">
        <f t="shared" si="129"/>
        <v>#VALUE!</v>
      </c>
      <c r="CE37" s="213" t="e">
        <f t="shared" si="130"/>
        <v>#VALUE!</v>
      </c>
      <c r="CF37" s="213" t="e">
        <f t="shared" si="270"/>
        <v>#VALUE!</v>
      </c>
      <c r="CG37" s="214" t="e">
        <f t="shared" si="271"/>
        <v>#VALUE!</v>
      </c>
      <c r="CH37" s="211" t="e">
        <f t="shared" si="131"/>
        <v>#VALUE!</v>
      </c>
      <c r="CI37" s="211" t="e">
        <f t="shared" si="132"/>
        <v>#VALUE!</v>
      </c>
      <c r="CJ37" s="211" t="e">
        <f t="shared" si="272"/>
        <v>#VALUE!</v>
      </c>
      <c r="CK37" s="212" t="e">
        <f t="shared" si="273"/>
        <v>#VALUE!</v>
      </c>
      <c r="CL37" s="213" t="e">
        <f t="shared" si="133"/>
        <v>#VALUE!</v>
      </c>
      <c r="CM37" s="213" t="e">
        <f t="shared" si="134"/>
        <v>#VALUE!</v>
      </c>
      <c r="CN37" s="213" t="e">
        <f t="shared" si="274"/>
        <v>#VALUE!</v>
      </c>
      <c r="CO37" s="214" t="e">
        <f t="shared" si="243"/>
        <v>#VALUE!</v>
      </c>
      <c r="CP37" s="211" t="e">
        <f t="shared" si="135"/>
        <v>#VALUE!</v>
      </c>
      <c r="CQ37" s="211" t="e">
        <f t="shared" si="136"/>
        <v>#VALUE!</v>
      </c>
      <c r="CR37" s="211" t="e">
        <f t="shared" si="275"/>
        <v>#VALUE!</v>
      </c>
      <c r="CS37" s="212" t="e">
        <f t="shared" si="276"/>
        <v>#VALUE!</v>
      </c>
      <c r="CT37" s="213" t="e">
        <f t="shared" si="137"/>
        <v>#VALUE!</v>
      </c>
      <c r="CU37" s="213" t="e">
        <f t="shared" si="138"/>
        <v>#VALUE!</v>
      </c>
      <c r="CV37" s="213" t="e">
        <f t="shared" si="277"/>
        <v>#VALUE!</v>
      </c>
      <c r="CW37" s="214" t="e">
        <f t="shared" si="278"/>
        <v>#VALUE!</v>
      </c>
      <c r="CX37" s="211" t="e">
        <f t="shared" si="139"/>
        <v>#VALUE!</v>
      </c>
      <c r="CY37" s="211" t="e">
        <f t="shared" si="140"/>
        <v>#VALUE!</v>
      </c>
      <c r="CZ37" s="211" t="e">
        <f t="shared" si="44"/>
        <v>#VALUE!</v>
      </c>
      <c r="DA37" s="212" t="e">
        <f t="shared" si="45"/>
        <v>#VALUE!</v>
      </c>
      <c r="DB37" s="213" t="e">
        <f t="shared" si="141"/>
        <v>#VALUE!</v>
      </c>
      <c r="DC37" s="213" t="e">
        <f t="shared" si="142"/>
        <v>#VALUE!</v>
      </c>
      <c r="DD37" s="213" t="e">
        <f t="shared" si="46"/>
        <v>#VALUE!</v>
      </c>
      <c r="DE37" s="214" t="e">
        <f t="shared" si="47"/>
        <v>#VALUE!</v>
      </c>
      <c r="DG37" s="225" t="e">
        <f t="shared" si="143"/>
        <v>#VALUE!</v>
      </c>
      <c r="DH37" s="217" t="e">
        <f t="shared" si="144"/>
        <v>#VALUE!</v>
      </c>
      <c r="DI37" s="218" t="e">
        <f t="shared" si="279"/>
        <v>#VALUE!</v>
      </c>
      <c r="DJ37" s="219" t="e">
        <f t="shared" si="145"/>
        <v>#VALUE!</v>
      </c>
      <c r="DK37" s="219" t="e">
        <f t="shared" si="146"/>
        <v>#VALUE!</v>
      </c>
      <c r="DL37" s="220" t="e">
        <f t="shared" si="280"/>
        <v>#VALUE!</v>
      </c>
      <c r="DM37" s="217" t="e">
        <f t="shared" si="147"/>
        <v>#VALUE!</v>
      </c>
      <c r="DN37" s="217" t="e">
        <f t="shared" si="148"/>
        <v>#VALUE!</v>
      </c>
      <c r="DO37" s="218" t="e">
        <f t="shared" si="281"/>
        <v>#VALUE!</v>
      </c>
      <c r="DP37" s="219" t="e">
        <f t="shared" si="149"/>
        <v>#VALUE!</v>
      </c>
      <c r="DQ37" s="219" t="e">
        <f t="shared" si="150"/>
        <v>#VALUE!</v>
      </c>
      <c r="DR37" s="220" t="e">
        <f t="shared" si="282"/>
        <v>#VALUE!</v>
      </c>
      <c r="DS37" s="217" t="e">
        <f t="shared" si="151"/>
        <v>#VALUE!</v>
      </c>
      <c r="DT37" s="217" t="e">
        <f t="shared" si="152"/>
        <v>#VALUE!</v>
      </c>
      <c r="DU37" s="218" t="e">
        <f t="shared" si="283"/>
        <v>#VALUE!</v>
      </c>
      <c r="DV37" s="219" t="e">
        <f t="shared" si="153"/>
        <v>#VALUE!</v>
      </c>
      <c r="DW37" s="219" t="e">
        <f t="shared" si="154"/>
        <v>#VALUE!</v>
      </c>
      <c r="DX37" s="220" t="e">
        <f t="shared" si="284"/>
        <v>#VALUE!</v>
      </c>
      <c r="DY37" s="217" t="e">
        <f t="shared" si="155"/>
        <v>#VALUE!</v>
      </c>
      <c r="DZ37" s="217" t="e">
        <f t="shared" si="156"/>
        <v>#VALUE!</v>
      </c>
      <c r="EA37" s="218" t="e">
        <f t="shared" si="285"/>
        <v>#VALUE!</v>
      </c>
      <c r="EB37" s="219" t="e">
        <f t="shared" si="157"/>
        <v>#VALUE!</v>
      </c>
      <c r="EC37" s="219" t="e">
        <f t="shared" si="158"/>
        <v>#VALUE!</v>
      </c>
      <c r="ED37" s="220" t="e">
        <f t="shared" si="286"/>
        <v>#VALUE!</v>
      </c>
      <c r="EF37" s="225" t="e">
        <f t="shared" si="159"/>
        <v>#VALUE!</v>
      </c>
      <c r="EG37" s="217" t="e">
        <f t="shared" si="160"/>
        <v>#VALUE!</v>
      </c>
      <c r="EH37" s="218" t="e">
        <f t="shared" si="287"/>
        <v>#VALUE!</v>
      </c>
      <c r="EI37" s="219" t="e">
        <f t="shared" si="161"/>
        <v>#VALUE!</v>
      </c>
      <c r="EJ37" s="219" t="e">
        <f t="shared" si="162"/>
        <v>#VALUE!</v>
      </c>
      <c r="EK37" s="220" t="e">
        <f t="shared" si="288"/>
        <v>#VALUE!</v>
      </c>
      <c r="EL37" s="217" t="e">
        <f t="shared" si="163"/>
        <v>#VALUE!</v>
      </c>
      <c r="EM37" s="217" t="e">
        <f t="shared" si="164"/>
        <v>#VALUE!</v>
      </c>
      <c r="EN37" s="218" t="e">
        <f t="shared" si="289"/>
        <v>#VALUE!</v>
      </c>
      <c r="EO37" s="219" t="e">
        <f t="shared" si="165"/>
        <v>#VALUE!</v>
      </c>
      <c r="EP37" s="219" t="e">
        <f t="shared" si="166"/>
        <v>#VALUE!</v>
      </c>
      <c r="EQ37" s="220" t="e">
        <f t="shared" si="290"/>
        <v>#VALUE!</v>
      </c>
      <c r="ER37" s="217" t="e">
        <f t="shared" si="167"/>
        <v>#VALUE!</v>
      </c>
      <c r="ES37" s="217" t="e">
        <f t="shared" si="168"/>
        <v>#VALUE!</v>
      </c>
      <c r="ET37" s="218" t="e">
        <f t="shared" si="291"/>
        <v>#VALUE!</v>
      </c>
      <c r="EU37" s="219" t="e">
        <f t="shared" si="169"/>
        <v>#VALUE!</v>
      </c>
      <c r="EV37" s="219" t="e">
        <f t="shared" si="170"/>
        <v>#VALUE!</v>
      </c>
      <c r="EW37" s="220" t="e">
        <f t="shared" si="292"/>
        <v>#VALUE!</v>
      </c>
      <c r="EX37" s="217" t="e">
        <f t="shared" si="171"/>
        <v>#VALUE!</v>
      </c>
      <c r="EY37" s="217" t="e">
        <f t="shared" si="172"/>
        <v>#VALUE!</v>
      </c>
      <c r="EZ37" s="218" t="e">
        <f t="shared" si="293"/>
        <v>#VALUE!</v>
      </c>
      <c r="FA37" s="219" t="e">
        <f t="shared" si="173"/>
        <v>#VALUE!</v>
      </c>
      <c r="FB37" s="219" t="e">
        <f t="shared" si="174"/>
        <v>#VALUE!</v>
      </c>
      <c r="FC37" s="220" t="e">
        <f t="shared" si="294"/>
        <v>#VALUE!</v>
      </c>
      <c r="FE37" s="225" t="e">
        <f t="shared" si="175"/>
        <v>#VALUE!</v>
      </c>
      <c r="FF37" s="217" t="e">
        <f t="shared" si="176"/>
        <v>#VALUE!</v>
      </c>
      <c r="FG37" s="218" t="e">
        <f t="shared" si="295"/>
        <v>#VALUE!</v>
      </c>
      <c r="FH37" s="219" t="e">
        <f t="shared" si="177"/>
        <v>#VALUE!</v>
      </c>
      <c r="FI37" s="219" t="e">
        <f t="shared" si="178"/>
        <v>#VALUE!</v>
      </c>
      <c r="FJ37" s="220" t="e">
        <f t="shared" si="296"/>
        <v>#VALUE!</v>
      </c>
      <c r="FK37" s="217" t="e">
        <f t="shared" si="179"/>
        <v>#VALUE!</v>
      </c>
      <c r="FL37" s="217" t="e">
        <f t="shared" si="180"/>
        <v>#VALUE!</v>
      </c>
      <c r="FM37" s="218" t="e">
        <f t="shared" si="297"/>
        <v>#VALUE!</v>
      </c>
      <c r="FN37" s="219" t="e">
        <f t="shared" si="181"/>
        <v>#VALUE!</v>
      </c>
      <c r="FO37" s="219" t="e">
        <f t="shared" si="182"/>
        <v>#VALUE!</v>
      </c>
      <c r="FP37" s="220" t="e">
        <f t="shared" si="298"/>
        <v>#VALUE!</v>
      </c>
      <c r="FQ37" s="217" t="e">
        <f t="shared" si="183"/>
        <v>#VALUE!</v>
      </c>
      <c r="FR37" s="217" t="e">
        <f t="shared" si="184"/>
        <v>#VALUE!</v>
      </c>
      <c r="FS37" s="218" t="e">
        <f t="shared" si="299"/>
        <v>#VALUE!</v>
      </c>
      <c r="FT37" s="219" t="e">
        <f t="shared" si="185"/>
        <v>#VALUE!</v>
      </c>
      <c r="FU37" s="219" t="e">
        <f t="shared" si="186"/>
        <v>#VALUE!</v>
      </c>
      <c r="FV37" s="220" t="e">
        <f t="shared" si="300"/>
        <v>#VALUE!</v>
      </c>
      <c r="FW37" s="217" t="e">
        <f t="shared" si="187"/>
        <v>#VALUE!</v>
      </c>
      <c r="FX37" s="217" t="e">
        <f t="shared" si="188"/>
        <v>#VALUE!</v>
      </c>
      <c r="FY37" s="218" t="e">
        <f t="shared" si="301"/>
        <v>#VALUE!</v>
      </c>
      <c r="FZ37" s="219" t="e">
        <f t="shared" si="189"/>
        <v>#VALUE!</v>
      </c>
      <c r="GA37" s="219" t="e">
        <f t="shared" si="190"/>
        <v>#VALUE!</v>
      </c>
      <c r="GB37" s="220" t="e">
        <f t="shared" si="302"/>
        <v>#VALUE!</v>
      </c>
      <c r="GD37" s="225" t="e">
        <f t="shared" si="191"/>
        <v>#VALUE!</v>
      </c>
      <c r="GE37" s="217" t="e">
        <f t="shared" si="192"/>
        <v>#VALUE!</v>
      </c>
      <c r="GF37" s="218" t="e">
        <f t="shared" si="303"/>
        <v>#VALUE!</v>
      </c>
      <c r="GG37" s="219" t="e">
        <f t="shared" si="193"/>
        <v>#VALUE!</v>
      </c>
      <c r="GH37" s="219" t="e">
        <f t="shared" si="194"/>
        <v>#VALUE!</v>
      </c>
      <c r="GI37" s="220" t="e">
        <f t="shared" si="304"/>
        <v>#VALUE!</v>
      </c>
      <c r="GJ37" s="217" t="e">
        <f t="shared" si="195"/>
        <v>#VALUE!</v>
      </c>
      <c r="GK37" s="217" t="e">
        <f t="shared" si="196"/>
        <v>#VALUE!</v>
      </c>
      <c r="GL37" s="218" t="e">
        <f t="shared" si="305"/>
        <v>#VALUE!</v>
      </c>
      <c r="GM37" s="219" t="e">
        <f t="shared" si="197"/>
        <v>#VALUE!</v>
      </c>
      <c r="GN37" s="219" t="e">
        <f t="shared" si="198"/>
        <v>#VALUE!</v>
      </c>
      <c r="GO37" s="220" t="e">
        <f t="shared" si="306"/>
        <v>#VALUE!</v>
      </c>
      <c r="GP37" s="217" t="e">
        <f t="shared" si="199"/>
        <v>#VALUE!</v>
      </c>
      <c r="GQ37" s="217" t="e">
        <f t="shared" si="200"/>
        <v>#VALUE!</v>
      </c>
      <c r="GR37" s="218" t="e">
        <f t="shared" si="307"/>
        <v>#VALUE!</v>
      </c>
      <c r="GS37" s="219" t="e">
        <f t="shared" si="201"/>
        <v>#VALUE!</v>
      </c>
      <c r="GT37" s="219" t="e">
        <f t="shared" si="202"/>
        <v>#VALUE!</v>
      </c>
      <c r="GU37" s="220" t="e">
        <f t="shared" si="308"/>
        <v>#VALUE!</v>
      </c>
      <c r="GV37" s="217" t="e">
        <f t="shared" si="203"/>
        <v>#VALUE!</v>
      </c>
      <c r="GW37" s="217" t="e">
        <f t="shared" si="204"/>
        <v>#VALUE!</v>
      </c>
      <c r="GX37" s="218" t="e">
        <f t="shared" si="309"/>
        <v>#VALUE!</v>
      </c>
      <c r="GY37" s="219" t="e">
        <f t="shared" si="205"/>
        <v>#VALUE!</v>
      </c>
      <c r="GZ37" s="219" t="e">
        <f t="shared" si="206"/>
        <v>#VALUE!</v>
      </c>
      <c r="HA37" s="220" t="e">
        <f t="shared" si="310"/>
        <v>#VALUE!</v>
      </c>
      <c r="HC37" s="225" t="e">
        <f t="shared" si="207"/>
        <v>#VALUE!</v>
      </c>
      <c r="HD37" s="217" t="e">
        <f t="shared" si="208"/>
        <v>#VALUE!</v>
      </c>
      <c r="HE37" s="218" t="e">
        <f t="shared" si="311"/>
        <v>#VALUE!</v>
      </c>
      <c r="HF37" s="219" t="e">
        <f t="shared" si="209"/>
        <v>#VALUE!</v>
      </c>
      <c r="HG37" s="219" t="e">
        <f t="shared" si="210"/>
        <v>#VALUE!</v>
      </c>
      <c r="HH37" s="220" t="e">
        <f t="shared" si="312"/>
        <v>#VALUE!</v>
      </c>
      <c r="HI37" s="217" t="e">
        <f t="shared" si="211"/>
        <v>#VALUE!</v>
      </c>
      <c r="HJ37" s="217" t="e">
        <f t="shared" si="212"/>
        <v>#VALUE!</v>
      </c>
      <c r="HK37" s="218" t="e">
        <f t="shared" si="313"/>
        <v>#VALUE!</v>
      </c>
      <c r="HL37" s="219" t="e">
        <f t="shared" si="213"/>
        <v>#VALUE!</v>
      </c>
      <c r="HM37" s="219" t="e">
        <f t="shared" si="214"/>
        <v>#VALUE!</v>
      </c>
      <c r="HN37" s="220" t="e">
        <f t="shared" si="314"/>
        <v>#VALUE!</v>
      </c>
      <c r="HO37" s="217" t="e">
        <f t="shared" si="215"/>
        <v>#VALUE!</v>
      </c>
      <c r="HP37" s="217" t="e">
        <f t="shared" si="216"/>
        <v>#VALUE!</v>
      </c>
      <c r="HQ37" s="218" t="e">
        <f t="shared" si="315"/>
        <v>#VALUE!</v>
      </c>
      <c r="HR37" s="219" t="e">
        <f t="shared" si="217"/>
        <v>#VALUE!</v>
      </c>
      <c r="HS37" s="219" t="e">
        <f t="shared" si="218"/>
        <v>#VALUE!</v>
      </c>
      <c r="HT37" s="220" t="e">
        <f t="shared" si="316"/>
        <v>#VALUE!</v>
      </c>
      <c r="HU37" s="217" t="e">
        <f t="shared" si="219"/>
        <v>#VALUE!</v>
      </c>
      <c r="HV37" s="217" t="e">
        <f t="shared" si="220"/>
        <v>#VALUE!</v>
      </c>
      <c r="HW37" s="218" t="e">
        <f t="shared" si="317"/>
        <v>#VALUE!</v>
      </c>
      <c r="HX37" s="219" t="e">
        <f t="shared" si="221"/>
        <v>#VALUE!</v>
      </c>
      <c r="HY37" s="219" t="e">
        <f t="shared" si="222"/>
        <v>#VALUE!</v>
      </c>
      <c r="HZ37" s="220" t="e">
        <f t="shared" si="318"/>
        <v>#VALUE!</v>
      </c>
      <c r="IB37" s="225" t="e">
        <f t="shared" si="223"/>
        <v>#VALUE!</v>
      </c>
      <c r="IC37" s="217" t="e">
        <f t="shared" si="224"/>
        <v>#VALUE!</v>
      </c>
      <c r="ID37" s="218" t="e">
        <f t="shared" si="319"/>
        <v>#VALUE!</v>
      </c>
      <c r="IE37" s="219" t="e">
        <f t="shared" si="225"/>
        <v>#VALUE!</v>
      </c>
      <c r="IF37" s="219" t="e">
        <f t="shared" si="226"/>
        <v>#VALUE!</v>
      </c>
      <c r="IG37" s="220" t="e">
        <f t="shared" si="320"/>
        <v>#VALUE!</v>
      </c>
      <c r="IH37" s="217" t="e">
        <f t="shared" si="227"/>
        <v>#VALUE!</v>
      </c>
      <c r="II37" s="217" t="e">
        <f t="shared" si="228"/>
        <v>#VALUE!</v>
      </c>
      <c r="IJ37" s="218" t="e">
        <f t="shared" si="321"/>
        <v>#VALUE!</v>
      </c>
      <c r="IK37" s="219" t="e">
        <f t="shared" si="229"/>
        <v>#VALUE!</v>
      </c>
      <c r="IL37" s="219" t="e">
        <f t="shared" si="230"/>
        <v>#VALUE!</v>
      </c>
      <c r="IM37" s="220" t="e">
        <f t="shared" si="322"/>
        <v>#VALUE!</v>
      </c>
      <c r="IN37" s="217" t="e">
        <f t="shared" si="231"/>
        <v>#VALUE!</v>
      </c>
      <c r="IO37" s="217" t="e">
        <f t="shared" si="232"/>
        <v>#VALUE!</v>
      </c>
      <c r="IP37" s="218" t="e">
        <f t="shared" si="323"/>
        <v>#VALUE!</v>
      </c>
      <c r="IQ37" s="219" t="e">
        <f t="shared" si="233"/>
        <v>#VALUE!</v>
      </c>
      <c r="IR37" s="219" t="e">
        <f t="shared" si="234"/>
        <v>#VALUE!</v>
      </c>
      <c r="IS37" s="220" t="e">
        <f t="shared" si="324"/>
        <v>#VALUE!</v>
      </c>
      <c r="IT37" s="217" t="e">
        <f t="shared" si="235"/>
        <v>#VALUE!</v>
      </c>
      <c r="IU37" s="217" t="e">
        <f t="shared" si="236"/>
        <v>#VALUE!</v>
      </c>
      <c r="IV37" s="218" t="e">
        <f t="shared" si="325"/>
        <v>#VALUE!</v>
      </c>
      <c r="IW37" s="219" t="e">
        <f t="shared" si="237"/>
        <v>#VALUE!</v>
      </c>
      <c r="IX37" s="219" t="e">
        <f t="shared" si="238"/>
        <v>#VALUE!</v>
      </c>
      <c r="IY37" s="220" t="e">
        <f t="shared" si="326"/>
        <v>#VALUE!</v>
      </c>
    </row>
    <row r="38" spans="1:259" ht="15.75" x14ac:dyDescent="0.25">
      <c r="L38" s="211" t="e">
        <f t="shared" si="244"/>
        <v>#VALUE!</v>
      </c>
      <c r="M38" s="211" t="e">
        <f t="shared" si="96"/>
        <v>#VALUE!</v>
      </c>
      <c r="N38" s="211" t="e">
        <f t="shared" si="245"/>
        <v>#VALUE!</v>
      </c>
      <c r="O38" s="212" t="e">
        <f t="shared" si="246"/>
        <v>#VALUE!</v>
      </c>
      <c r="P38" s="213" t="e">
        <f t="shared" si="97"/>
        <v>#VALUE!</v>
      </c>
      <c r="Q38" s="213" t="e">
        <f t="shared" si="98"/>
        <v>#VALUE!</v>
      </c>
      <c r="R38" s="213" t="e">
        <f t="shared" si="247"/>
        <v>#VALUE!</v>
      </c>
      <c r="S38" s="214" t="e">
        <f t="shared" si="248"/>
        <v>#VALUE!</v>
      </c>
      <c r="T38" s="211" t="e">
        <f t="shared" si="99"/>
        <v>#VALUE!</v>
      </c>
      <c r="U38" s="211" t="e">
        <f t="shared" si="100"/>
        <v>#VALUE!</v>
      </c>
      <c r="V38" s="211" t="e">
        <f t="shared" si="249"/>
        <v>#VALUE!</v>
      </c>
      <c r="W38" s="212" t="e">
        <f t="shared" si="250"/>
        <v>#VALUE!</v>
      </c>
      <c r="X38" s="213" t="e">
        <f t="shared" si="101"/>
        <v>#VALUE!</v>
      </c>
      <c r="Y38" s="213" t="e">
        <f t="shared" si="102"/>
        <v>#VALUE!</v>
      </c>
      <c r="Z38" s="213" t="e">
        <f t="shared" si="251"/>
        <v>#VALUE!</v>
      </c>
      <c r="AA38" s="214" t="e">
        <f t="shared" si="252"/>
        <v>#VALUE!</v>
      </c>
      <c r="AB38" s="211" t="e">
        <f t="shared" si="103"/>
        <v>#VALUE!</v>
      </c>
      <c r="AC38" s="211" t="e">
        <f t="shared" si="104"/>
        <v>#VALUE!</v>
      </c>
      <c r="AD38" s="211" t="e">
        <f t="shared" si="253"/>
        <v>#VALUE!</v>
      </c>
      <c r="AE38" s="212" t="e">
        <f t="shared" si="254"/>
        <v>#VALUE!</v>
      </c>
      <c r="AF38" s="213" t="e">
        <f t="shared" si="105"/>
        <v>#VALUE!</v>
      </c>
      <c r="AG38" s="213" t="e">
        <f t="shared" si="106"/>
        <v>#VALUE!</v>
      </c>
      <c r="AH38" s="213" t="e">
        <f t="shared" si="255"/>
        <v>#VALUE!</v>
      </c>
      <c r="AI38" s="214" t="e">
        <f t="shared" si="256"/>
        <v>#VALUE!</v>
      </c>
      <c r="AJ38" s="215" t="e">
        <f t="shared" si="107"/>
        <v>#VALUE!</v>
      </c>
      <c r="AK38" s="215" t="e">
        <f t="shared" si="108"/>
        <v>#VALUE!</v>
      </c>
      <c r="AL38" s="215" t="e">
        <f t="shared" si="12"/>
        <v>#VALUE!</v>
      </c>
      <c r="AM38" s="216" t="e">
        <f t="shared" si="13"/>
        <v>#VALUE!</v>
      </c>
      <c r="AN38" s="213" t="e">
        <f t="shared" si="109"/>
        <v>#VALUE!</v>
      </c>
      <c r="AO38" s="213" t="e">
        <f t="shared" si="110"/>
        <v>#VALUE!</v>
      </c>
      <c r="AP38" s="213" t="e">
        <f t="shared" si="14"/>
        <v>#VALUE!</v>
      </c>
      <c r="AQ38" s="214" t="e">
        <f t="shared" si="15"/>
        <v>#VALUE!</v>
      </c>
      <c r="AS38" s="211" t="e">
        <f t="shared" si="111"/>
        <v>#VALUE!</v>
      </c>
      <c r="AT38" s="211" t="e">
        <f t="shared" si="112"/>
        <v>#VALUE!</v>
      </c>
      <c r="AU38" s="211" t="e">
        <f t="shared" si="257"/>
        <v>#VALUE!</v>
      </c>
      <c r="AV38" s="212" t="e">
        <f t="shared" si="258"/>
        <v>#VALUE!</v>
      </c>
      <c r="AW38" s="213" t="e">
        <f t="shared" si="113"/>
        <v>#VALUE!</v>
      </c>
      <c r="AX38" s="213" t="e">
        <f t="shared" si="114"/>
        <v>#VALUE!</v>
      </c>
      <c r="AY38" s="213" t="e">
        <f t="shared" si="259"/>
        <v>#VALUE!</v>
      </c>
      <c r="AZ38" s="214" t="e">
        <f t="shared" si="260"/>
        <v>#VALUE!</v>
      </c>
      <c r="BA38" s="211" t="e">
        <f t="shared" si="115"/>
        <v>#VALUE!</v>
      </c>
      <c r="BB38" s="211" t="e">
        <f t="shared" si="116"/>
        <v>#VALUE!</v>
      </c>
      <c r="BC38" s="211" t="e">
        <f t="shared" si="261"/>
        <v>#VALUE!</v>
      </c>
      <c r="BD38" s="212" t="e">
        <f t="shared" si="262"/>
        <v>#VALUE!</v>
      </c>
      <c r="BE38" s="213" t="e">
        <f t="shared" si="117"/>
        <v>#VALUE!</v>
      </c>
      <c r="BF38" s="213" t="e">
        <f t="shared" si="118"/>
        <v>#VALUE!</v>
      </c>
      <c r="BG38" s="213" t="e">
        <f t="shared" si="263"/>
        <v>#VALUE!</v>
      </c>
      <c r="BH38" s="214" t="e">
        <f t="shared" si="242"/>
        <v>#VALUE!</v>
      </c>
      <c r="BI38" s="211" t="e">
        <f t="shared" si="119"/>
        <v>#VALUE!</v>
      </c>
      <c r="BJ38" s="211" t="e">
        <f t="shared" si="120"/>
        <v>#VALUE!</v>
      </c>
      <c r="BK38" s="211" t="e">
        <f t="shared" si="264"/>
        <v>#VALUE!</v>
      </c>
      <c r="BL38" s="212" t="e">
        <f t="shared" si="265"/>
        <v>#VALUE!</v>
      </c>
      <c r="BM38" s="213" t="e">
        <f t="shared" si="121"/>
        <v>#VALUE!</v>
      </c>
      <c r="BN38" s="213" t="e">
        <f t="shared" si="122"/>
        <v>#VALUE!</v>
      </c>
      <c r="BO38" s="213" t="e">
        <f t="shared" si="266"/>
        <v>#VALUE!</v>
      </c>
      <c r="BP38" s="214" t="e">
        <f t="shared" si="267"/>
        <v>#VALUE!</v>
      </c>
      <c r="BQ38" s="211" t="e">
        <f t="shared" si="123"/>
        <v>#VALUE!</v>
      </c>
      <c r="BR38" s="211" t="e">
        <f t="shared" si="124"/>
        <v>#VALUE!</v>
      </c>
      <c r="BS38" s="211" t="e">
        <f t="shared" si="28"/>
        <v>#VALUE!</v>
      </c>
      <c r="BT38" s="212" t="e">
        <f t="shared" si="29"/>
        <v>#VALUE!</v>
      </c>
      <c r="BU38" s="213" t="e">
        <f t="shared" si="125"/>
        <v>#VALUE!</v>
      </c>
      <c r="BV38" s="213" t="e">
        <f t="shared" si="126"/>
        <v>#VALUE!</v>
      </c>
      <c r="BW38" s="213" t="e">
        <f t="shared" si="30"/>
        <v>#VALUE!</v>
      </c>
      <c r="BX38" s="214" t="e">
        <f t="shared" si="31"/>
        <v>#VALUE!</v>
      </c>
      <c r="BZ38" s="211" t="e">
        <f t="shared" si="127"/>
        <v>#VALUE!</v>
      </c>
      <c r="CA38" s="211" t="e">
        <f t="shared" si="128"/>
        <v>#VALUE!</v>
      </c>
      <c r="CB38" s="211" t="e">
        <f t="shared" si="268"/>
        <v>#VALUE!</v>
      </c>
      <c r="CC38" s="212" t="e">
        <f t="shared" si="269"/>
        <v>#VALUE!</v>
      </c>
      <c r="CD38" s="213" t="e">
        <f t="shared" si="129"/>
        <v>#VALUE!</v>
      </c>
      <c r="CE38" s="213" t="e">
        <f t="shared" si="130"/>
        <v>#VALUE!</v>
      </c>
      <c r="CF38" s="213" t="e">
        <f t="shared" si="270"/>
        <v>#VALUE!</v>
      </c>
      <c r="CG38" s="214" t="e">
        <f t="shared" si="271"/>
        <v>#VALUE!</v>
      </c>
      <c r="CH38" s="211" t="e">
        <f t="shared" si="131"/>
        <v>#VALUE!</v>
      </c>
      <c r="CI38" s="211" t="e">
        <f t="shared" si="132"/>
        <v>#VALUE!</v>
      </c>
      <c r="CJ38" s="211" t="e">
        <f t="shared" si="272"/>
        <v>#VALUE!</v>
      </c>
      <c r="CK38" s="212" t="e">
        <f t="shared" si="273"/>
        <v>#VALUE!</v>
      </c>
      <c r="CL38" s="213" t="e">
        <f t="shared" si="133"/>
        <v>#VALUE!</v>
      </c>
      <c r="CM38" s="213" t="e">
        <f t="shared" si="134"/>
        <v>#VALUE!</v>
      </c>
      <c r="CN38" s="213" t="e">
        <f t="shared" si="274"/>
        <v>#VALUE!</v>
      </c>
      <c r="CO38" s="214" t="e">
        <f t="shared" si="243"/>
        <v>#VALUE!</v>
      </c>
      <c r="CP38" s="211" t="e">
        <f t="shared" si="135"/>
        <v>#VALUE!</v>
      </c>
      <c r="CQ38" s="211" t="e">
        <f t="shared" si="136"/>
        <v>#VALUE!</v>
      </c>
      <c r="CR38" s="211" t="e">
        <f t="shared" si="275"/>
        <v>#VALUE!</v>
      </c>
      <c r="CS38" s="212" t="e">
        <f t="shared" si="276"/>
        <v>#VALUE!</v>
      </c>
      <c r="CT38" s="213" t="e">
        <f t="shared" si="137"/>
        <v>#VALUE!</v>
      </c>
      <c r="CU38" s="213" t="e">
        <f t="shared" si="138"/>
        <v>#VALUE!</v>
      </c>
      <c r="CV38" s="213" t="e">
        <f t="shared" si="277"/>
        <v>#VALUE!</v>
      </c>
      <c r="CW38" s="214" t="e">
        <f t="shared" si="278"/>
        <v>#VALUE!</v>
      </c>
      <c r="CX38" s="211" t="e">
        <f t="shared" si="139"/>
        <v>#VALUE!</v>
      </c>
      <c r="CY38" s="211" t="e">
        <f t="shared" si="140"/>
        <v>#VALUE!</v>
      </c>
      <c r="CZ38" s="211" t="e">
        <f t="shared" si="44"/>
        <v>#VALUE!</v>
      </c>
      <c r="DA38" s="212" t="e">
        <f t="shared" si="45"/>
        <v>#VALUE!</v>
      </c>
      <c r="DB38" s="213" t="e">
        <f t="shared" si="141"/>
        <v>#VALUE!</v>
      </c>
      <c r="DC38" s="213" t="e">
        <f t="shared" si="142"/>
        <v>#VALUE!</v>
      </c>
      <c r="DD38" s="213" t="e">
        <f t="shared" si="46"/>
        <v>#VALUE!</v>
      </c>
      <c r="DE38" s="214" t="e">
        <f t="shared" si="47"/>
        <v>#VALUE!</v>
      </c>
      <c r="DG38" s="225" t="e">
        <f t="shared" si="143"/>
        <v>#VALUE!</v>
      </c>
      <c r="DH38" s="217" t="e">
        <f t="shared" si="144"/>
        <v>#VALUE!</v>
      </c>
      <c r="DI38" s="218" t="e">
        <f t="shared" si="279"/>
        <v>#VALUE!</v>
      </c>
      <c r="DJ38" s="219" t="e">
        <f t="shared" si="145"/>
        <v>#VALUE!</v>
      </c>
      <c r="DK38" s="219" t="e">
        <f t="shared" si="146"/>
        <v>#VALUE!</v>
      </c>
      <c r="DL38" s="220" t="e">
        <f t="shared" si="280"/>
        <v>#VALUE!</v>
      </c>
      <c r="DM38" s="217" t="e">
        <f t="shared" si="147"/>
        <v>#VALUE!</v>
      </c>
      <c r="DN38" s="217" t="e">
        <f t="shared" si="148"/>
        <v>#VALUE!</v>
      </c>
      <c r="DO38" s="218" t="e">
        <f t="shared" si="281"/>
        <v>#VALUE!</v>
      </c>
      <c r="DP38" s="219" t="e">
        <f t="shared" si="149"/>
        <v>#VALUE!</v>
      </c>
      <c r="DQ38" s="219" t="e">
        <f t="shared" si="150"/>
        <v>#VALUE!</v>
      </c>
      <c r="DR38" s="220" t="e">
        <f t="shared" si="282"/>
        <v>#VALUE!</v>
      </c>
      <c r="DS38" s="217" t="e">
        <f t="shared" si="151"/>
        <v>#VALUE!</v>
      </c>
      <c r="DT38" s="217" t="e">
        <f t="shared" si="152"/>
        <v>#VALUE!</v>
      </c>
      <c r="DU38" s="218" t="e">
        <f t="shared" si="283"/>
        <v>#VALUE!</v>
      </c>
      <c r="DV38" s="219" t="e">
        <f t="shared" si="153"/>
        <v>#VALUE!</v>
      </c>
      <c r="DW38" s="219" t="e">
        <f t="shared" si="154"/>
        <v>#VALUE!</v>
      </c>
      <c r="DX38" s="220" t="e">
        <f t="shared" si="284"/>
        <v>#VALUE!</v>
      </c>
      <c r="DY38" s="217" t="e">
        <f t="shared" si="155"/>
        <v>#VALUE!</v>
      </c>
      <c r="DZ38" s="217" t="e">
        <f t="shared" si="156"/>
        <v>#VALUE!</v>
      </c>
      <c r="EA38" s="218" t="e">
        <f t="shared" si="285"/>
        <v>#VALUE!</v>
      </c>
      <c r="EB38" s="219" t="e">
        <f t="shared" si="157"/>
        <v>#VALUE!</v>
      </c>
      <c r="EC38" s="219" t="e">
        <f t="shared" si="158"/>
        <v>#VALUE!</v>
      </c>
      <c r="ED38" s="220" t="e">
        <f t="shared" si="286"/>
        <v>#VALUE!</v>
      </c>
      <c r="EF38" s="225" t="e">
        <f t="shared" si="159"/>
        <v>#VALUE!</v>
      </c>
      <c r="EG38" s="217" t="e">
        <f t="shared" si="160"/>
        <v>#VALUE!</v>
      </c>
      <c r="EH38" s="218" t="e">
        <f t="shared" si="287"/>
        <v>#VALUE!</v>
      </c>
      <c r="EI38" s="219" t="e">
        <f t="shared" si="161"/>
        <v>#VALUE!</v>
      </c>
      <c r="EJ38" s="219" t="e">
        <f t="shared" si="162"/>
        <v>#VALUE!</v>
      </c>
      <c r="EK38" s="220" t="e">
        <f t="shared" si="288"/>
        <v>#VALUE!</v>
      </c>
      <c r="EL38" s="217" t="e">
        <f t="shared" si="163"/>
        <v>#VALUE!</v>
      </c>
      <c r="EM38" s="217" t="e">
        <f t="shared" si="164"/>
        <v>#VALUE!</v>
      </c>
      <c r="EN38" s="218" t="e">
        <f t="shared" si="289"/>
        <v>#VALUE!</v>
      </c>
      <c r="EO38" s="219" t="e">
        <f t="shared" si="165"/>
        <v>#VALUE!</v>
      </c>
      <c r="EP38" s="219" t="e">
        <f t="shared" si="166"/>
        <v>#VALUE!</v>
      </c>
      <c r="EQ38" s="220" t="e">
        <f t="shared" si="290"/>
        <v>#VALUE!</v>
      </c>
      <c r="ER38" s="217" t="e">
        <f t="shared" si="167"/>
        <v>#VALUE!</v>
      </c>
      <c r="ES38" s="217" t="e">
        <f t="shared" si="168"/>
        <v>#VALUE!</v>
      </c>
      <c r="ET38" s="218" t="e">
        <f t="shared" si="291"/>
        <v>#VALUE!</v>
      </c>
      <c r="EU38" s="219" t="e">
        <f t="shared" si="169"/>
        <v>#VALUE!</v>
      </c>
      <c r="EV38" s="219" t="e">
        <f t="shared" si="170"/>
        <v>#VALUE!</v>
      </c>
      <c r="EW38" s="220" t="e">
        <f t="shared" si="292"/>
        <v>#VALUE!</v>
      </c>
      <c r="EX38" s="217" t="e">
        <f t="shared" si="171"/>
        <v>#VALUE!</v>
      </c>
      <c r="EY38" s="217" t="e">
        <f t="shared" si="172"/>
        <v>#VALUE!</v>
      </c>
      <c r="EZ38" s="218" t="e">
        <f t="shared" si="293"/>
        <v>#VALUE!</v>
      </c>
      <c r="FA38" s="219" t="e">
        <f t="shared" si="173"/>
        <v>#VALUE!</v>
      </c>
      <c r="FB38" s="219" t="e">
        <f t="shared" si="174"/>
        <v>#VALUE!</v>
      </c>
      <c r="FC38" s="220" t="e">
        <f t="shared" si="294"/>
        <v>#VALUE!</v>
      </c>
      <c r="FE38" s="225" t="e">
        <f t="shared" si="175"/>
        <v>#VALUE!</v>
      </c>
      <c r="FF38" s="217" t="e">
        <f t="shared" si="176"/>
        <v>#VALUE!</v>
      </c>
      <c r="FG38" s="218" t="e">
        <f t="shared" si="295"/>
        <v>#VALUE!</v>
      </c>
      <c r="FH38" s="219" t="e">
        <f t="shared" si="177"/>
        <v>#VALUE!</v>
      </c>
      <c r="FI38" s="219" t="e">
        <f t="shared" si="178"/>
        <v>#VALUE!</v>
      </c>
      <c r="FJ38" s="220" t="e">
        <f t="shared" si="296"/>
        <v>#VALUE!</v>
      </c>
      <c r="FK38" s="217" t="e">
        <f t="shared" si="179"/>
        <v>#VALUE!</v>
      </c>
      <c r="FL38" s="217" t="e">
        <f t="shared" si="180"/>
        <v>#VALUE!</v>
      </c>
      <c r="FM38" s="218" t="e">
        <f t="shared" si="297"/>
        <v>#VALUE!</v>
      </c>
      <c r="FN38" s="219" t="e">
        <f t="shared" si="181"/>
        <v>#VALUE!</v>
      </c>
      <c r="FO38" s="219" t="e">
        <f t="shared" si="182"/>
        <v>#VALUE!</v>
      </c>
      <c r="FP38" s="220" t="e">
        <f t="shared" si="298"/>
        <v>#VALUE!</v>
      </c>
      <c r="FQ38" s="217" t="e">
        <f t="shared" si="183"/>
        <v>#VALUE!</v>
      </c>
      <c r="FR38" s="217" t="e">
        <f t="shared" si="184"/>
        <v>#VALUE!</v>
      </c>
      <c r="FS38" s="218" t="e">
        <f t="shared" si="299"/>
        <v>#VALUE!</v>
      </c>
      <c r="FT38" s="219" t="e">
        <f t="shared" si="185"/>
        <v>#VALUE!</v>
      </c>
      <c r="FU38" s="219" t="e">
        <f t="shared" si="186"/>
        <v>#VALUE!</v>
      </c>
      <c r="FV38" s="220" t="e">
        <f t="shared" si="300"/>
        <v>#VALUE!</v>
      </c>
      <c r="FW38" s="217" t="e">
        <f t="shared" si="187"/>
        <v>#VALUE!</v>
      </c>
      <c r="FX38" s="217" t="e">
        <f t="shared" si="188"/>
        <v>#VALUE!</v>
      </c>
      <c r="FY38" s="218" t="e">
        <f t="shared" si="301"/>
        <v>#VALUE!</v>
      </c>
      <c r="FZ38" s="219" t="e">
        <f t="shared" si="189"/>
        <v>#VALUE!</v>
      </c>
      <c r="GA38" s="219" t="e">
        <f t="shared" si="190"/>
        <v>#VALUE!</v>
      </c>
      <c r="GB38" s="220" t="e">
        <f t="shared" si="302"/>
        <v>#VALUE!</v>
      </c>
      <c r="GD38" s="225" t="e">
        <f t="shared" si="191"/>
        <v>#VALUE!</v>
      </c>
      <c r="GE38" s="217" t="e">
        <f t="shared" si="192"/>
        <v>#VALUE!</v>
      </c>
      <c r="GF38" s="218" t="e">
        <f t="shared" si="303"/>
        <v>#VALUE!</v>
      </c>
      <c r="GG38" s="219" t="e">
        <f t="shared" si="193"/>
        <v>#VALUE!</v>
      </c>
      <c r="GH38" s="219" t="e">
        <f t="shared" si="194"/>
        <v>#VALUE!</v>
      </c>
      <c r="GI38" s="220" t="e">
        <f t="shared" si="304"/>
        <v>#VALUE!</v>
      </c>
      <c r="GJ38" s="217" t="e">
        <f t="shared" si="195"/>
        <v>#VALUE!</v>
      </c>
      <c r="GK38" s="217" t="e">
        <f t="shared" si="196"/>
        <v>#VALUE!</v>
      </c>
      <c r="GL38" s="218" t="e">
        <f t="shared" si="305"/>
        <v>#VALUE!</v>
      </c>
      <c r="GM38" s="219" t="e">
        <f t="shared" si="197"/>
        <v>#VALUE!</v>
      </c>
      <c r="GN38" s="219" t="e">
        <f t="shared" si="198"/>
        <v>#VALUE!</v>
      </c>
      <c r="GO38" s="220" t="e">
        <f t="shared" si="306"/>
        <v>#VALUE!</v>
      </c>
      <c r="GP38" s="217" t="e">
        <f t="shared" si="199"/>
        <v>#VALUE!</v>
      </c>
      <c r="GQ38" s="217" t="e">
        <f t="shared" si="200"/>
        <v>#VALUE!</v>
      </c>
      <c r="GR38" s="218" t="e">
        <f t="shared" si="307"/>
        <v>#VALUE!</v>
      </c>
      <c r="GS38" s="219" t="e">
        <f t="shared" si="201"/>
        <v>#VALUE!</v>
      </c>
      <c r="GT38" s="219" t="e">
        <f t="shared" si="202"/>
        <v>#VALUE!</v>
      </c>
      <c r="GU38" s="220" t="e">
        <f t="shared" si="308"/>
        <v>#VALUE!</v>
      </c>
      <c r="GV38" s="217" t="e">
        <f t="shared" si="203"/>
        <v>#VALUE!</v>
      </c>
      <c r="GW38" s="217" t="e">
        <f t="shared" si="204"/>
        <v>#VALUE!</v>
      </c>
      <c r="GX38" s="218" t="e">
        <f t="shared" si="309"/>
        <v>#VALUE!</v>
      </c>
      <c r="GY38" s="219" t="e">
        <f t="shared" si="205"/>
        <v>#VALUE!</v>
      </c>
      <c r="GZ38" s="219" t="e">
        <f t="shared" si="206"/>
        <v>#VALUE!</v>
      </c>
      <c r="HA38" s="220" t="e">
        <f t="shared" si="310"/>
        <v>#VALUE!</v>
      </c>
      <c r="HC38" s="225" t="e">
        <f t="shared" si="207"/>
        <v>#VALUE!</v>
      </c>
      <c r="HD38" s="217" t="e">
        <f t="shared" si="208"/>
        <v>#VALUE!</v>
      </c>
      <c r="HE38" s="218" t="e">
        <f t="shared" si="311"/>
        <v>#VALUE!</v>
      </c>
      <c r="HF38" s="219" t="e">
        <f t="shared" si="209"/>
        <v>#VALUE!</v>
      </c>
      <c r="HG38" s="219" t="e">
        <f t="shared" si="210"/>
        <v>#VALUE!</v>
      </c>
      <c r="HH38" s="220" t="e">
        <f t="shared" si="312"/>
        <v>#VALUE!</v>
      </c>
      <c r="HI38" s="217" t="e">
        <f t="shared" si="211"/>
        <v>#VALUE!</v>
      </c>
      <c r="HJ38" s="217" t="e">
        <f t="shared" si="212"/>
        <v>#VALUE!</v>
      </c>
      <c r="HK38" s="218" t="e">
        <f t="shared" si="313"/>
        <v>#VALUE!</v>
      </c>
      <c r="HL38" s="219" t="e">
        <f t="shared" si="213"/>
        <v>#VALUE!</v>
      </c>
      <c r="HM38" s="219" t="e">
        <f t="shared" si="214"/>
        <v>#VALUE!</v>
      </c>
      <c r="HN38" s="220" t="e">
        <f t="shared" si="314"/>
        <v>#VALUE!</v>
      </c>
      <c r="HO38" s="217" t="e">
        <f t="shared" si="215"/>
        <v>#VALUE!</v>
      </c>
      <c r="HP38" s="217" t="e">
        <f t="shared" si="216"/>
        <v>#VALUE!</v>
      </c>
      <c r="HQ38" s="218" t="e">
        <f t="shared" si="315"/>
        <v>#VALUE!</v>
      </c>
      <c r="HR38" s="219" t="e">
        <f t="shared" si="217"/>
        <v>#VALUE!</v>
      </c>
      <c r="HS38" s="219" t="e">
        <f t="shared" si="218"/>
        <v>#VALUE!</v>
      </c>
      <c r="HT38" s="220" t="e">
        <f t="shared" si="316"/>
        <v>#VALUE!</v>
      </c>
      <c r="HU38" s="217" t="e">
        <f t="shared" si="219"/>
        <v>#VALUE!</v>
      </c>
      <c r="HV38" s="217" t="e">
        <f t="shared" si="220"/>
        <v>#VALUE!</v>
      </c>
      <c r="HW38" s="218" t="e">
        <f t="shared" si="317"/>
        <v>#VALUE!</v>
      </c>
      <c r="HX38" s="219" t="e">
        <f t="shared" si="221"/>
        <v>#VALUE!</v>
      </c>
      <c r="HY38" s="219" t="e">
        <f t="shared" si="222"/>
        <v>#VALUE!</v>
      </c>
      <c r="HZ38" s="220" t="e">
        <f t="shared" si="318"/>
        <v>#VALUE!</v>
      </c>
      <c r="IB38" s="225" t="e">
        <f t="shared" si="223"/>
        <v>#VALUE!</v>
      </c>
      <c r="IC38" s="217" t="e">
        <f t="shared" si="224"/>
        <v>#VALUE!</v>
      </c>
      <c r="ID38" s="218" t="e">
        <f t="shared" si="319"/>
        <v>#VALUE!</v>
      </c>
      <c r="IE38" s="219" t="e">
        <f t="shared" si="225"/>
        <v>#VALUE!</v>
      </c>
      <c r="IF38" s="219" t="e">
        <f t="shared" si="226"/>
        <v>#VALUE!</v>
      </c>
      <c r="IG38" s="220" t="e">
        <f t="shared" si="320"/>
        <v>#VALUE!</v>
      </c>
      <c r="IH38" s="217" t="e">
        <f t="shared" si="227"/>
        <v>#VALUE!</v>
      </c>
      <c r="II38" s="217" t="e">
        <f t="shared" si="228"/>
        <v>#VALUE!</v>
      </c>
      <c r="IJ38" s="218" t="e">
        <f t="shared" si="321"/>
        <v>#VALUE!</v>
      </c>
      <c r="IK38" s="219" t="e">
        <f t="shared" si="229"/>
        <v>#VALUE!</v>
      </c>
      <c r="IL38" s="219" t="e">
        <f t="shared" si="230"/>
        <v>#VALUE!</v>
      </c>
      <c r="IM38" s="220" t="e">
        <f t="shared" si="322"/>
        <v>#VALUE!</v>
      </c>
      <c r="IN38" s="217" t="e">
        <f t="shared" si="231"/>
        <v>#VALUE!</v>
      </c>
      <c r="IO38" s="217" t="e">
        <f t="shared" si="232"/>
        <v>#VALUE!</v>
      </c>
      <c r="IP38" s="218" t="e">
        <f t="shared" si="323"/>
        <v>#VALUE!</v>
      </c>
      <c r="IQ38" s="219" t="e">
        <f t="shared" si="233"/>
        <v>#VALUE!</v>
      </c>
      <c r="IR38" s="219" t="e">
        <f t="shared" si="234"/>
        <v>#VALUE!</v>
      </c>
      <c r="IS38" s="220" t="e">
        <f t="shared" si="324"/>
        <v>#VALUE!</v>
      </c>
      <c r="IT38" s="217" t="e">
        <f t="shared" si="235"/>
        <v>#VALUE!</v>
      </c>
      <c r="IU38" s="217" t="e">
        <f t="shared" si="236"/>
        <v>#VALUE!</v>
      </c>
      <c r="IV38" s="218" t="e">
        <f t="shared" si="325"/>
        <v>#VALUE!</v>
      </c>
      <c r="IW38" s="219" t="e">
        <f t="shared" si="237"/>
        <v>#VALUE!</v>
      </c>
      <c r="IX38" s="219" t="e">
        <f t="shared" si="238"/>
        <v>#VALUE!</v>
      </c>
      <c r="IY38" s="220" t="e">
        <f t="shared" si="326"/>
        <v>#VALUE!</v>
      </c>
    </row>
    <row r="39" spans="1:259" ht="15.75" x14ac:dyDescent="0.25">
      <c r="A39" s="200" t="s">
        <v>155</v>
      </c>
      <c r="B39" s="200"/>
      <c r="C39" s="200"/>
      <c r="D39" s="200"/>
      <c r="E39" s="200"/>
      <c r="F39" s="200"/>
      <c r="G39" s="200"/>
      <c r="H39" s="200"/>
      <c r="I39" s="200"/>
      <c r="L39" s="211" t="e">
        <f t="shared" si="244"/>
        <v>#VALUE!</v>
      </c>
      <c r="M39" s="211" t="e">
        <f t="shared" si="96"/>
        <v>#VALUE!</v>
      </c>
      <c r="N39" s="211" t="e">
        <f t="shared" si="245"/>
        <v>#VALUE!</v>
      </c>
      <c r="O39" s="212" t="e">
        <f t="shared" si="246"/>
        <v>#VALUE!</v>
      </c>
      <c r="P39" s="213" t="e">
        <f t="shared" si="97"/>
        <v>#VALUE!</v>
      </c>
      <c r="Q39" s="213" t="e">
        <f t="shared" si="98"/>
        <v>#VALUE!</v>
      </c>
      <c r="R39" s="213" t="e">
        <f t="shared" si="247"/>
        <v>#VALUE!</v>
      </c>
      <c r="S39" s="214" t="e">
        <f t="shared" si="248"/>
        <v>#VALUE!</v>
      </c>
      <c r="T39" s="211" t="e">
        <f t="shared" si="99"/>
        <v>#VALUE!</v>
      </c>
      <c r="U39" s="211" t="e">
        <f t="shared" si="100"/>
        <v>#VALUE!</v>
      </c>
      <c r="V39" s="211" t="e">
        <f t="shared" si="249"/>
        <v>#VALUE!</v>
      </c>
      <c r="W39" s="212" t="e">
        <f t="shared" si="250"/>
        <v>#VALUE!</v>
      </c>
      <c r="X39" s="213" t="e">
        <f t="shared" si="101"/>
        <v>#VALUE!</v>
      </c>
      <c r="Y39" s="213" t="e">
        <f t="shared" si="102"/>
        <v>#VALUE!</v>
      </c>
      <c r="Z39" s="213" t="e">
        <f t="shared" si="251"/>
        <v>#VALUE!</v>
      </c>
      <c r="AA39" s="214" t="e">
        <f t="shared" si="252"/>
        <v>#VALUE!</v>
      </c>
      <c r="AB39" s="211" t="e">
        <f t="shared" si="103"/>
        <v>#VALUE!</v>
      </c>
      <c r="AC39" s="211" t="e">
        <f t="shared" si="104"/>
        <v>#VALUE!</v>
      </c>
      <c r="AD39" s="211" t="e">
        <f t="shared" si="253"/>
        <v>#VALUE!</v>
      </c>
      <c r="AE39" s="212" t="e">
        <f t="shared" si="254"/>
        <v>#VALUE!</v>
      </c>
      <c r="AF39" s="213" t="e">
        <f t="shared" si="105"/>
        <v>#VALUE!</v>
      </c>
      <c r="AG39" s="213" t="e">
        <f t="shared" si="106"/>
        <v>#VALUE!</v>
      </c>
      <c r="AH39" s="213" t="e">
        <f t="shared" si="255"/>
        <v>#VALUE!</v>
      </c>
      <c r="AI39" s="214" t="e">
        <f t="shared" si="256"/>
        <v>#VALUE!</v>
      </c>
      <c r="AJ39" s="215" t="e">
        <f t="shared" si="107"/>
        <v>#VALUE!</v>
      </c>
      <c r="AK39" s="215" t="e">
        <f t="shared" si="108"/>
        <v>#VALUE!</v>
      </c>
      <c r="AL39" s="215" t="e">
        <f t="shared" si="12"/>
        <v>#VALUE!</v>
      </c>
      <c r="AM39" s="216" t="e">
        <f t="shared" si="13"/>
        <v>#VALUE!</v>
      </c>
      <c r="AN39" s="213" t="e">
        <f t="shared" si="109"/>
        <v>#VALUE!</v>
      </c>
      <c r="AO39" s="213" t="e">
        <f t="shared" si="110"/>
        <v>#VALUE!</v>
      </c>
      <c r="AP39" s="213" t="e">
        <f t="shared" si="14"/>
        <v>#VALUE!</v>
      </c>
      <c r="AQ39" s="214" t="e">
        <f t="shared" si="15"/>
        <v>#VALUE!</v>
      </c>
      <c r="AS39" s="211" t="e">
        <f t="shared" si="111"/>
        <v>#VALUE!</v>
      </c>
      <c r="AT39" s="211" t="e">
        <f t="shared" si="112"/>
        <v>#VALUE!</v>
      </c>
      <c r="AU39" s="211" t="e">
        <f t="shared" si="257"/>
        <v>#VALUE!</v>
      </c>
      <c r="AV39" s="212" t="e">
        <f t="shared" si="258"/>
        <v>#VALUE!</v>
      </c>
      <c r="AW39" s="213" t="e">
        <f t="shared" si="113"/>
        <v>#VALUE!</v>
      </c>
      <c r="AX39" s="213" t="e">
        <f t="shared" si="114"/>
        <v>#VALUE!</v>
      </c>
      <c r="AY39" s="213" t="e">
        <f t="shared" si="259"/>
        <v>#VALUE!</v>
      </c>
      <c r="AZ39" s="214" t="e">
        <f t="shared" si="260"/>
        <v>#VALUE!</v>
      </c>
      <c r="BA39" s="211" t="e">
        <f t="shared" si="115"/>
        <v>#VALUE!</v>
      </c>
      <c r="BB39" s="211" t="e">
        <f t="shared" si="116"/>
        <v>#VALUE!</v>
      </c>
      <c r="BC39" s="211" t="e">
        <f t="shared" si="261"/>
        <v>#VALUE!</v>
      </c>
      <c r="BD39" s="212" t="e">
        <f t="shared" si="262"/>
        <v>#VALUE!</v>
      </c>
      <c r="BE39" s="213" t="e">
        <f t="shared" si="117"/>
        <v>#VALUE!</v>
      </c>
      <c r="BF39" s="213" t="e">
        <f t="shared" si="118"/>
        <v>#VALUE!</v>
      </c>
      <c r="BG39" s="213" t="e">
        <f t="shared" si="263"/>
        <v>#VALUE!</v>
      </c>
      <c r="BH39" s="214" t="e">
        <f t="shared" si="242"/>
        <v>#VALUE!</v>
      </c>
      <c r="BI39" s="211" t="e">
        <f t="shared" si="119"/>
        <v>#VALUE!</v>
      </c>
      <c r="BJ39" s="211" t="e">
        <f t="shared" si="120"/>
        <v>#VALUE!</v>
      </c>
      <c r="BK39" s="211" t="e">
        <f t="shared" si="264"/>
        <v>#VALUE!</v>
      </c>
      <c r="BL39" s="212" t="e">
        <f t="shared" si="265"/>
        <v>#VALUE!</v>
      </c>
      <c r="BM39" s="213" t="e">
        <f t="shared" si="121"/>
        <v>#VALUE!</v>
      </c>
      <c r="BN39" s="213" t="e">
        <f t="shared" si="122"/>
        <v>#VALUE!</v>
      </c>
      <c r="BO39" s="213" t="e">
        <f t="shared" si="266"/>
        <v>#VALUE!</v>
      </c>
      <c r="BP39" s="214" t="e">
        <f t="shared" si="267"/>
        <v>#VALUE!</v>
      </c>
      <c r="BQ39" s="211" t="e">
        <f t="shared" si="123"/>
        <v>#VALUE!</v>
      </c>
      <c r="BR39" s="211" t="e">
        <f t="shared" si="124"/>
        <v>#VALUE!</v>
      </c>
      <c r="BS39" s="211" t="e">
        <f t="shared" si="28"/>
        <v>#VALUE!</v>
      </c>
      <c r="BT39" s="212" t="e">
        <f t="shared" si="29"/>
        <v>#VALUE!</v>
      </c>
      <c r="BU39" s="213" t="e">
        <f t="shared" si="125"/>
        <v>#VALUE!</v>
      </c>
      <c r="BV39" s="213" t="e">
        <f t="shared" si="126"/>
        <v>#VALUE!</v>
      </c>
      <c r="BW39" s="213" t="e">
        <f t="shared" si="30"/>
        <v>#VALUE!</v>
      </c>
      <c r="BX39" s="214" t="e">
        <f t="shared" si="31"/>
        <v>#VALUE!</v>
      </c>
      <c r="BZ39" s="211" t="e">
        <f t="shared" si="127"/>
        <v>#VALUE!</v>
      </c>
      <c r="CA39" s="211" t="e">
        <f t="shared" si="128"/>
        <v>#VALUE!</v>
      </c>
      <c r="CB39" s="211" t="e">
        <f t="shared" si="268"/>
        <v>#VALUE!</v>
      </c>
      <c r="CC39" s="212" t="e">
        <f t="shared" si="269"/>
        <v>#VALUE!</v>
      </c>
      <c r="CD39" s="213" t="e">
        <f t="shared" si="129"/>
        <v>#VALUE!</v>
      </c>
      <c r="CE39" s="213" t="e">
        <f t="shared" si="130"/>
        <v>#VALUE!</v>
      </c>
      <c r="CF39" s="213" t="e">
        <f t="shared" si="270"/>
        <v>#VALUE!</v>
      </c>
      <c r="CG39" s="214" t="e">
        <f t="shared" si="271"/>
        <v>#VALUE!</v>
      </c>
      <c r="CH39" s="211" t="e">
        <f t="shared" si="131"/>
        <v>#VALUE!</v>
      </c>
      <c r="CI39" s="211" t="e">
        <f t="shared" si="132"/>
        <v>#VALUE!</v>
      </c>
      <c r="CJ39" s="211" t="e">
        <f t="shared" si="272"/>
        <v>#VALUE!</v>
      </c>
      <c r="CK39" s="212" t="e">
        <f t="shared" si="273"/>
        <v>#VALUE!</v>
      </c>
      <c r="CL39" s="213" t="e">
        <f t="shared" si="133"/>
        <v>#VALUE!</v>
      </c>
      <c r="CM39" s="213" t="e">
        <f t="shared" si="134"/>
        <v>#VALUE!</v>
      </c>
      <c r="CN39" s="213" t="e">
        <f t="shared" si="274"/>
        <v>#VALUE!</v>
      </c>
      <c r="CO39" s="214" t="e">
        <f t="shared" si="243"/>
        <v>#VALUE!</v>
      </c>
      <c r="CP39" s="211" t="e">
        <f t="shared" si="135"/>
        <v>#VALUE!</v>
      </c>
      <c r="CQ39" s="211" t="e">
        <f t="shared" si="136"/>
        <v>#VALUE!</v>
      </c>
      <c r="CR39" s="211" t="e">
        <f t="shared" si="275"/>
        <v>#VALUE!</v>
      </c>
      <c r="CS39" s="212" t="e">
        <f t="shared" si="276"/>
        <v>#VALUE!</v>
      </c>
      <c r="CT39" s="213" t="e">
        <f t="shared" si="137"/>
        <v>#VALUE!</v>
      </c>
      <c r="CU39" s="213" t="e">
        <f t="shared" si="138"/>
        <v>#VALUE!</v>
      </c>
      <c r="CV39" s="213" t="e">
        <f t="shared" si="277"/>
        <v>#VALUE!</v>
      </c>
      <c r="CW39" s="214" t="e">
        <f t="shared" si="278"/>
        <v>#VALUE!</v>
      </c>
      <c r="CX39" s="211" t="e">
        <f t="shared" si="139"/>
        <v>#VALUE!</v>
      </c>
      <c r="CY39" s="211" t="e">
        <f t="shared" si="140"/>
        <v>#VALUE!</v>
      </c>
      <c r="CZ39" s="211" t="e">
        <f t="shared" si="44"/>
        <v>#VALUE!</v>
      </c>
      <c r="DA39" s="212" t="e">
        <f t="shared" si="45"/>
        <v>#VALUE!</v>
      </c>
      <c r="DB39" s="213" t="e">
        <f t="shared" si="141"/>
        <v>#VALUE!</v>
      </c>
      <c r="DC39" s="213" t="e">
        <f t="shared" si="142"/>
        <v>#VALUE!</v>
      </c>
      <c r="DD39" s="213" t="e">
        <f t="shared" si="46"/>
        <v>#VALUE!</v>
      </c>
      <c r="DE39" s="214" t="e">
        <f t="shared" si="47"/>
        <v>#VALUE!</v>
      </c>
      <c r="DG39" s="225" t="e">
        <f t="shared" si="143"/>
        <v>#VALUE!</v>
      </c>
      <c r="DH39" s="217" t="e">
        <f t="shared" si="144"/>
        <v>#VALUE!</v>
      </c>
      <c r="DI39" s="218" t="e">
        <f t="shared" si="279"/>
        <v>#VALUE!</v>
      </c>
      <c r="DJ39" s="219" t="e">
        <f t="shared" si="145"/>
        <v>#VALUE!</v>
      </c>
      <c r="DK39" s="219" t="e">
        <f t="shared" si="146"/>
        <v>#VALUE!</v>
      </c>
      <c r="DL39" s="220" t="e">
        <f t="shared" si="280"/>
        <v>#VALUE!</v>
      </c>
      <c r="DM39" s="217" t="e">
        <f t="shared" si="147"/>
        <v>#VALUE!</v>
      </c>
      <c r="DN39" s="217" t="e">
        <f t="shared" si="148"/>
        <v>#VALUE!</v>
      </c>
      <c r="DO39" s="218" t="e">
        <f t="shared" si="281"/>
        <v>#VALUE!</v>
      </c>
      <c r="DP39" s="219" t="e">
        <f t="shared" si="149"/>
        <v>#VALUE!</v>
      </c>
      <c r="DQ39" s="219" t="e">
        <f t="shared" si="150"/>
        <v>#VALUE!</v>
      </c>
      <c r="DR39" s="220" t="e">
        <f t="shared" si="282"/>
        <v>#VALUE!</v>
      </c>
      <c r="DS39" s="217" t="e">
        <f t="shared" si="151"/>
        <v>#VALUE!</v>
      </c>
      <c r="DT39" s="217" t="e">
        <f t="shared" si="152"/>
        <v>#VALUE!</v>
      </c>
      <c r="DU39" s="218" t="e">
        <f t="shared" si="283"/>
        <v>#VALUE!</v>
      </c>
      <c r="DV39" s="219" t="e">
        <f t="shared" si="153"/>
        <v>#VALUE!</v>
      </c>
      <c r="DW39" s="219" t="e">
        <f t="shared" si="154"/>
        <v>#VALUE!</v>
      </c>
      <c r="DX39" s="220" t="e">
        <f t="shared" si="284"/>
        <v>#VALUE!</v>
      </c>
      <c r="DY39" s="217" t="e">
        <f t="shared" si="155"/>
        <v>#VALUE!</v>
      </c>
      <c r="DZ39" s="217" t="e">
        <f t="shared" si="156"/>
        <v>#VALUE!</v>
      </c>
      <c r="EA39" s="218" t="e">
        <f t="shared" si="285"/>
        <v>#VALUE!</v>
      </c>
      <c r="EB39" s="219" t="e">
        <f t="shared" si="157"/>
        <v>#VALUE!</v>
      </c>
      <c r="EC39" s="219" t="e">
        <f t="shared" si="158"/>
        <v>#VALUE!</v>
      </c>
      <c r="ED39" s="220" t="e">
        <f t="shared" si="286"/>
        <v>#VALUE!</v>
      </c>
      <c r="EF39" s="225" t="e">
        <f t="shared" si="159"/>
        <v>#VALUE!</v>
      </c>
      <c r="EG39" s="217" t="e">
        <f t="shared" si="160"/>
        <v>#VALUE!</v>
      </c>
      <c r="EH39" s="218" t="e">
        <f t="shared" si="287"/>
        <v>#VALUE!</v>
      </c>
      <c r="EI39" s="219" t="e">
        <f t="shared" si="161"/>
        <v>#VALUE!</v>
      </c>
      <c r="EJ39" s="219" t="e">
        <f t="shared" si="162"/>
        <v>#VALUE!</v>
      </c>
      <c r="EK39" s="220" t="e">
        <f t="shared" si="288"/>
        <v>#VALUE!</v>
      </c>
      <c r="EL39" s="217" t="e">
        <f t="shared" si="163"/>
        <v>#VALUE!</v>
      </c>
      <c r="EM39" s="217" t="e">
        <f t="shared" si="164"/>
        <v>#VALUE!</v>
      </c>
      <c r="EN39" s="218" t="e">
        <f t="shared" si="289"/>
        <v>#VALUE!</v>
      </c>
      <c r="EO39" s="219" t="e">
        <f t="shared" si="165"/>
        <v>#VALUE!</v>
      </c>
      <c r="EP39" s="219" t="e">
        <f t="shared" si="166"/>
        <v>#VALUE!</v>
      </c>
      <c r="EQ39" s="220" t="e">
        <f t="shared" si="290"/>
        <v>#VALUE!</v>
      </c>
      <c r="ER39" s="217" t="e">
        <f t="shared" si="167"/>
        <v>#VALUE!</v>
      </c>
      <c r="ES39" s="217" t="e">
        <f t="shared" si="168"/>
        <v>#VALUE!</v>
      </c>
      <c r="ET39" s="218" t="e">
        <f t="shared" si="291"/>
        <v>#VALUE!</v>
      </c>
      <c r="EU39" s="219" t="e">
        <f t="shared" si="169"/>
        <v>#VALUE!</v>
      </c>
      <c r="EV39" s="219" t="e">
        <f t="shared" si="170"/>
        <v>#VALUE!</v>
      </c>
      <c r="EW39" s="220" t="e">
        <f t="shared" si="292"/>
        <v>#VALUE!</v>
      </c>
      <c r="EX39" s="217" t="e">
        <f t="shared" si="171"/>
        <v>#VALUE!</v>
      </c>
      <c r="EY39" s="217" t="e">
        <f t="shared" si="172"/>
        <v>#VALUE!</v>
      </c>
      <c r="EZ39" s="218" t="e">
        <f t="shared" si="293"/>
        <v>#VALUE!</v>
      </c>
      <c r="FA39" s="219" t="e">
        <f t="shared" si="173"/>
        <v>#VALUE!</v>
      </c>
      <c r="FB39" s="219" t="e">
        <f t="shared" si="174"/>
        <v>#VALUE!</v>
      </c>
      <c r="FC39" s="220" t="e">
        <f t="shared" si="294"/>
        <v>#VALUE!</v>
      </c>
      <c r="FE39" s="225" t="e">
        <f t="shared" si="175"/>
        <v>#VALUE!</v>
      </c>
      <c r="FF39" s="217" t="e">
        <f t="shared" si="176"/>
        <v>#VALUE!</v>
      </c>
      <c r="FG39" s="218" t="e">
        <f t="shared" si="295"/>
        <v>#VALUE!</v>
      </c>
      <c r="FH39" s="219" t="e">
        <f t="shared" si="177"/>
        <v>#VALUE!</v>
      </c>
      <c r="FI39" s="219" t="e">
        <f t="shared" si="178"/>
        <v>#VALUE!</v>
      </c>
      <c r="FJ39" s="220" t="e">
        <f t="shared" si="296"/>
        <v>#VALUE!</v>
      </c>
      <c r="FK39" s="217" t="e">
        <f t="shared" si="179"/>
        <v>#VALUE!</v>
      </c>
      <c r="FL39" s="217" t="e">
        <f t="shared" si="180"/>
        <v>#VALUE!</v>
      </c>
      <c r="FM39" s="218" t="e">
        <f t="shared" si="297"/>
        <v>#VALUE!</v>
      </c>
      <c r="FN39" s="219" t="e">
        <f t="shared" si="181"/>
        <v>#VALUE!</v>
      </c>
      <c r="FO39" s="219" t="e">
        <f t="shared" si="182"/>
        <v>#VALUE!</v>
      </c>
      <c r="FP39" s="220" t="e">
        <f t="shared" si="298"/>
        <v>#VALUE!</v>
      </c>
      <c r="FQ39" s="217" t="e">
        <f t="shared" si="183"/>
        <v>#VALUE!</v>
      </c>
      <c r="FR39" s="217" t="e">
        <f t="shared" si="184"/>
        <v>#VALUE!</v>
      </c>
      <c r="FS39" s="218" t="e">
        <f t="shared" si="299"/>
        <v>#VALUE!</v>
      </c>
      <c r="FT39" s="219" t="e">
        <f t="shared" si="185"/>
        <v>#VALUE!</v>
      </c>
      <c r="FU39" s="219" t="e">
        <f t="shared" si="186"/>
        <v>#VALUE!</v>
      </c>
      <c r="FV39" s="220" t="e">
        <f t="shared" si="300"/>
        <v>#VALUE!</v>
      </c>
      <c r="FW39" s="217" t="e">
        <f t="shared" si="187"/>
        <v>#VALUE!</v>
      </c>
      <c r="FX39" s="217" t="e">
        <f t="shared" si="188"/>
        <v>#VALUE!</v>
      </c>
      <c r="FY39" s="218" t="e">
        <f t="shared" si="301"/>
        <v>#VALUE!</v>
      </c>
      <c r="FZ39" s="219" t="e">
        <f t="shared" si="189"/>
        <v>#VALUE!</v>
      </c>
      <c r="GA39" s="219" t="e">
        <f t="shared" si="190"/>
        <v>#VALUE!</v>
      </c>
      <c r="GB39" s="220" t="e">
        <f t="shared" si="302"/>
        <v>#VALUE!</v>
      </c>
      <c r="GD39" s="225" t="e">
        <f t="shared" si="191"/>
        <v>#VALUE!</v>
      </c>
      <c r="GE39" s="217" t="e">
        <f t="shared" si="192"/>
        <v>#VALUE!</v>
      </c>
      <c r="GF39" s="218" t="e">
        <f t="shared" si="303"/>
        <v>#VALUE!</v>
      </c>
      <c r="GG39" s="219" t="e">
        <f t="shared" si="193"/>
        <v>#VALUE!</v>
      </c>
      <c r="GH39" s="219" t="e">
        <f t="shared" si="194"/>
        <v>#VALUE!</v>
      </c>
      <c r="GI39" s="220" t="e">
        <f t="shared" si="304"/>
        <v>#VALUE!</v>
      </c>
      <c r="GJ39" s="217" t="e">
        <f t="shared" si="195"/>
        <v>#VALUE!</v>
      </c>
      <c r="GK39" s="217" t="e">
        <f t="shared" si="196"/>
        <v>#VALUE!</v>
      </c>
      <c r="GL39" s="218" t="e">
        <f t="shared" si="305"/>
        <v>#VALUE!</v>
      </c>
      <c r="GM39" s="219" t="e">
        <f t="shared" si="197"/>
        <v>#VALUE!</v>
      </c>
      <c r="GN39" s="219" t="e">
        <f t="shared" si="198"/>
        <v>#VALUE!</v>
      </c>
      <c r="GO39" s="220" t="e">
        <f t="shared" si="306"/>
        <v>#VALUE!</v>
      </c>
      <c r="GP39" s="217" t="e">
        <f t="shared" si="199"/>
        <v>#VALUE!</v>
      </c>
      <c r="GQ39" s="217" t="e">
        <f t="shared" si="200"/>
        <v>#VALUE!</v>
      </c>
      <c r="GR39" s="218" t="e">
        <f t="shared" si="307"/>
        <v>#VALUE!</v>
      </c>
      <c r="GS39" s="219" t="e">
        <f t="shared" si="201"/>
        <v>#VALUE!</v>
      </c>
      <c r="GT39" s="219" t="e">
        <f t="shared" si="202"/>
        <v>#VALUE!</v>
      </c>
      <c r="GU39" s="220" t="e">
        <f t="shared" si="308"/>
        <v>#VALUE!</v>
      </c>
      <c r="GV39" s="217" t="e">
        <f t="shared" si="203"/>
        <v>#VALUE!</v>
      </c>
      <c r="GW39" s="217" t="e">
        <f t="shared" si="204"/>
        <v>#VALUE!</v>
      </c>
      <c r="GX39" s="218" t="e">
        <f t="shared" si="309"/>
        <v>#VALUE!</v>
      </c>
      <c r="GY39" s="219" t="e">
        <f t="shared" si="205"/>
        <v>#VALUE!</v>
      </c>
      <c r="GZ39" s="219" t="e">
        <f t="shared" si="206"/>
        <v>#VALUE!</v>
      </c>
      <c r="HA39" s="220" t="e">
        <f t="shared" si="310"/>
        <v>#VALUE!</v>
      </c>
      <c r="HC39" s="225" t="e">
        <f t="shared" si="207"/>
        <v>#VALUE!</v>
      </c>
      <c r="HD39" s="217" t="e">
        <f t="shared" si="208"/>
        <v>#VALUE!</v>
      </c>
      <c r="HE39" s="218" t="e">
        <f t="shared" si="311"/>
        <v>#VALUE!</v>
      </c>
      <c r="HF39" s="219" t="e">
        <f t="shared" si="209"/>
        <v>#VALUE!</v>
      </c>
      <c r="HG39" s="219" t="e">
        <f t="shared" si="210"/>
        <v>#VALUE!</v>
      </c>
      <c r="HH39" s="220" t="e">
        <f t="shared" si="312"/>
        <v>#VALUE!</v>
      </c>
      <c r="HI39" s="217" t="e">
        <f t="shared" si="211"/>
        <v>#VALUE!</v>
      </c>
      <c r="HJ39" s="217" t="e">
        <f t="shared" si="212"/>
        <v>#VALUE!</v>
      </c>
      <c r="HK39" s="218" t="e">
        <f t="shared" si="313"/>
        <v>#VALUE!</v>
      </c>
      <c r="HL39" s="219" t="e">
        <f t="shared" si="213"/>
        <v>#VALUE!</v>
      </c>
      <c r="HM39" s="219" t="e">
        <f t="shared" si="214"/>
        <v>#VALUE!</v>
      </c>
      <c r="HN39" s="220" t="e">
        <f t="shared" si="314"/>
        <v>#VALUE!</v>
      </c>
      <c r="HO39" s="217" t="e">
        <f t="shared" si="215"/>
        <v>#VALUE!</v>
      </c>
      <c r="HP39" s="217" t="e">
        <f t="shared" si="216"/>
        <v>#VALUE!</v>
      </c>
      <c r="HQ39" s="218" t="e">
        <f t="shared" si="315"/>
        <v>#VALUE!</v>
      </c>
      <c r="HR39" s="219" t="e">
        <f t="shared" si="217"/>
        <v>#VALUE!</v>
      </c>
      <c r="HS39" s="219" t="e">
        <f t="shared" si="218"/>
        <v>#VALUE!</v>
      </c>
      <c r="HT39" s="220" t="e">
        <f t="shared" si="316"/>
        <v>#VALUE!</v>
      </c>
      <c r="HU39" s="217" t="e">
        <f t="shared" si="219"/>
        <v>#VALUE!</v>
      </c>
      <c r="HV39" s="217" t="e">
        <f t="shared" si="220"/>
        <v>#VALUE!</v>
      </c>
      <c r="HW39" s="218" t="e">
        <f t="shared" si="317"/>
        <v>#VALUE!</v>
      </c>
      <c r="HX39" s="219" t="e">
        <f t="shared" si="221"/>
        <v>#VALUE!</v>
      </c>
      <c r="HY39" s="219" t="e">
        <f t="shared" si="222"/>
        <v>#VALUE!</v>
      </c>
      <c r="HZ39" s="220" t="e">
        <f t="shared" si="318"/>
        <v>#VALUE!</v>
      </c>
      <c r="IB39" s="225" t="e">
        <f t="shared" si="223"/>
        <v>#VALUE!</v>
      </c>
      <c r="IC39" s="217" t="e">
        <f t="shared" si="224"/>
        <v>#VALUE!</v>
      </c>
      <c r="ID39" s="218" t="e">
        <f t="shared" si="319"/>
        <v>#VALUE!</v>
      </c>
      <c r="IE39" s="219" t="e">
        <f t="shared" si="225"/>
        <v>#VALUE!</v>
      </c>
      <c r="IF39" s="219" t="e">
        <f t="shared" si="226"/>
        <v>#VALUE!</v>
      </c>
      <c r="IG39" s="220" t="e">
        <f t="shared" si="320"/>
        <v>#VALUE!</v>
      </c>
      <c r="IH39" s="217" t="e">
        <f t="shared" si="227"/>
        <v>#VALUE!</v>
      </c>
      <c r="II39" s="217" t="e">
        <f t="shared" si="228"/>
        <v>#VALUE!</v>
      </c>
      <c r="IJ39" s="218" t="e">
        <f t="shared" si="321"/>
        <v>#VALUE!</v>
      </c>
      <c r="IK39" s="219" t="e">
        <f t="shared" si="229"/>
        <v>#VALUE!</v>
      </c>
      <c r="IL39" s="219" t="e">
        <f t="shared" si="230"/>
        <v>#VALUE!</v>
      </c>
      <c r="IM39" s="220" t="e">
        <f t="shared" si="322"/>
        <v>#VALUE!</v>
      </c>
      <c r="IN39" s="217" t="e">
        <f t="shared" si="231"/>
        <v>#VALUE!</v>
      </c>
      <c r="IO39" s="217" t="e">
        <f t="shared" si="232"/>
        <v>#VALUE!</v>
      </c>
      <c r="IP39" s="218" t="e">
        <f t="shared" si="323"/>
        <v>#VALUE!</v>
      </c>
      <c r="IQ39" s="219" t="e">
        <f t="shared" si="233"/>
        <v>#VALUE!</v>
      </c>
      <c r="IR39" s="219" t="e">
        <f t="shared" si="234"/>
        <v>#VALUE!</v>
      </c>
      <c r="IS39" s="220" t="e">
        <f t="shared" si="324"/>
        <v>#VALUE!</v>
      </c>
      <c r="IT39" s="217" t="e">
        <f t="shared" si="235"/>
        <v>#VALUE!</v>
      </c>
      <c r="IU39" s="217" t="e">
        <f t="shared" si="236"/>
        <v>#VALUE!</v>
      </c>
      <c r="IV39" s="218" t="e">
        <f t="shared" si="325"/>
        <v>#VALUE!</v>
      </c>
      <c r="IW39" s="219" t="e">
        <f t="shared" si="237"/>
        <v>#VALUE!</v>
      </c>
      <c r="IX39" s="219" t="e">
        <f t="shared" si="238"/>
        <v>#VALUE!</v>
      </c>
      <c r="IY39" s="220" t="e">
        <f t="shared" si="326"/>
        <v>#VALUE!</v>
      </c>
    </row>
    <row r="40" spans="1:259" ht="15.75" x14ac:dyDescent="0.25">
      <c r="A40" s="236" t="s">
        <v>175</v>
      </c>
      <c r="B40" s="237">
        <v>1</v>
      </c>
      <c r="C40" s="237">
        <v>2</v>
      </c>
      <c r="D40" s="237">
        <v>3</v>
      </c>
      <c r="E40" s="237">
        <v>4</v>
      </c>
      <c r="F40" s="237">
        <v>5</v>
      </c>
      <c r="G40" s="237">
        <v>6</v>
      </c>
      <c r="H40" s="237">
        <v>7</v>
      </c>
      <c r="I40" s="237">
        <v>8</v>
      </c>
      <c r="L40" s="211" t="e">
        <f t="shared" si="244"/>
        <v>#VALUE!</v>
      </c>
      <c r="M40" s="211" t="e">
        <f t="shared" si="96"/>
        <v>#VALUE!</v>
      </c>
      <c r="N40" s="211" t="e">
        <f t="shared" si="245"/>
        <v>#VALUE!</v>
      </c>
      <c r="O40" s="212" t="e">
        <f t="shared" si="246"/>
        <v>#VALUE!</v>
      </c>
      <c r="P40" s="213" t="e">
        <f t="shared" si="97"/>
        <v>#VALUE!</v>
      </c>
      <c r="Q40" s="213" t="e">
        <f t="shared" si="98"/>
        <v>#VALUE!</v>
      </c>
      <c r="R40" s="213" t="e">
        <f t="shared" si="247"/>
        <v>#VALUE!</v>
      </c>
      <c r="S40" s="214" t="e">
        <f t="shared" si="248"/>
        <v>#VALUE!</v>
      </c>
      <c r="T40" s="211" t="e">
        <f t="shared" si="99"/>
        <v>#VALUE!</v>
      </c>
      <c r="U40" s="211" t="e">
        <f t="shared" si="100"/>
        <v>#VALUE!</v>
      </c>
      <c r="V40" s="211" t="e">
        <f t="shared" si="249"/>
        <v>#VALUE!</v>
      </c>
      <c r="W40" s="212" t="e">
        <f t="shared" si="250"/>
        <v>#VALUE!</v>
      </c>
      <c r="X40" s="213" t="e">
        <f t="shared" si="101"/>
        <v>#VALUE!</v>
      </c>
      <c r="Y40" s="213" t="e">
        <f t="shared" si="102"/>
        <v>#VALUE!</v>
      </c>
      <c r="Z40" s="213" t="e">
        <f t="shared" si="251"/>
        <v>#VALUE!</v>
      </c>
      <c r="AA40" s="214" t="e">
        <f t="shared" si="252"/>
        <v>#VALUE!</v>
      </c>
      <c r="AB40" s="211" t="e">
        <f t="shared" si="103"/>
        <v>#VALUE!</v>
      </c>
      <c r="AC40" s="211" t="e">
        <f t="shared" si="104"/>
        <v>#VALUE!</v>
      </c>
      <c r="AD40" s="211" t="e">
        <f t="shared" si="253"/>
        <v>#VALUE!</v>
      </c>
      <c r="AE40" s="212" t="e">
        <f t="shared" si="254"/>
        <v>#VALUE!</v>
      </c>
      <c r="AF40" s="213" t="e">
        <f t="shared" si="105"/>
        <v>#VALUE!</v>
      </c>
      <c r="AG40" s="213" t="e">
        <f t="shared" si="106"/>
        <v>#VALUE!</v>
      </c>
      <c r="AH40" s="213" t="e">
        <f t="shared" si="255"/>
        <v>#VALUE!</v>
      </c>
      <c r="AI40" s="214" t="e">
        <f t="shared" si="256"/>
        <v>#VALUE!</v>
      </c>
      <c r="AJ40" s="215" t="e">
        <f t="shared" si="107"/>
        <v>#VALUE!</v>
      </c>
      <c r="AK40" s="215" t="e">
        <f t="shared" si="108"/>
        <v>#VALUE!</v>
      </c>
      <c r="AL40" s="215" t="e">
        <f t="shared" si="12"/>
        <v>#VALUE!</v>
      </c>
      <c r="AM40" s="216" t="e">
        <f t="shared" si="13"/>
        <v>#VALUE!</v>
      </c>
      <c r="AN40" s="213" t="e">
        <f t="shared" si="109"/>
        <v>#VALUE!</v>
      </c>
      <c r="AO40" s="213" t="e">
        <f t="shared" si="110"/>
        <v>#VALUE!</v>
      </c>
      <c r="AP40" s="213" t="e">
        <f t="shared" si="14"/>
        <v>#VALUE!</v>
      </c>
      <c r="AQ40" s="214" t="e">
        <f t="shared" si="15"/>
        <v>#VALUE!</v>
      </c>
      <c r="AS40" s="211" t="e">
        <f t="shared" si="111"/>
        <v>#VALUE!</v>
      </c>
      <c r="AT40" s="211" t="e">
        <f t="shared" si="112"/>
        <v>#VALUE!</v>
      </c>
      <c r="AU40" s="211" t="e">
        <f t="shared" si="257"/>
        <v>#VALUE!</v>
      </c>
      <c r="AV40" s="212" t="e">
        <f t="shared" si="258"/>
        <v>#VALUE!</v>
      </c>
      <c r="AW40" s="213" t="e">
        <f t="shared" si="113"/>
        <v>#VALUE!</v>
      </c>
      <c r="AX40" s="213" t="e">
        <f t="shared" si="114"/>
        <v>#VALUE!</v>
      </c>
      <c r="AY40" s="213" t="e">
        <f t="shared" si="259"/>
        <v>#VALUE!</v>
      </c>
      <c r="AZ40" s="214" t="e">
        <f t="shared" si="260"/>
        <v>#VALUE!</v>
      </c>
      <c r="BA40" s="211" t="e">
        <f t="shared" si="115"/>
        <v>#VALUE!</v>
      </c>
      <c r="BB40" s="211" t="e">
        <f t="shared" si="116"/>
        <v>#VALUE!</v>
      </c>
      <c r="BC40" s="211" t="e">
        <f t="shared" si="261"/>
        <v>#VALUE!</v>
      </c>
      <c r="BD40" s="212" t="e">
        <f t="shared" si="262"/>
        <v>#VALUE!</v>
      </c>
      <c r="BE40" s="213" t="e">
        <f t="shared" si="117"/>
        <v>#VALUE!</v>
      </c>
      <c r="BF40" s="213" t="e">
        <f t="shared" si="118"/>
        <v>#VALUE!</v>
      </c>
      <c r="BG40" s="213" t="e">
        <f t="shared" si="263"/>
        <v>#VALUE!</v>
      </c>
      <c r="BH40" s="214" t="e">
        <f t="shared" si="242"/>
        <v>#VALUE!</v>
      </c>
      <c r="BI40" s="211" t="e">
        <f t="shared" si="119"/>
        <v>#VALUE!</v>
      </c>
      <c r="BJ40" s="211" t="e">
        <f t="shared" si="120"/>
        <v>#VALUE!</v>
      </c>
      <c r="BK40" s="211" t="e">
        <f t="shared" si="264"/>
        <v>#VALUE!</v>
      </c>
      <c r="BL40" s="212" t="e">
        <f t="shared" si="265"/>
        <v>#VALUE!</v>
      </c>
      <c r="BM40" s="213" t="e">
        <f t="shared" si="121"/>
        <v>#VALUE!</v>
      </c>
      <c r="BN40" s="213" t="e">
        <f t="shared" si="122"/>
        <v>#VALUE!</v>
      </c>
      <c r="BO40" s="213" t="e">
        <f t="shared" si="266"/>
        <v>#VALUE!</v>
      </c>
      <c r="BP40" s="214" t="e">
        <f t="shared" si="267"/>
        <v>#VALUE!</v>
      </c>
      <c r="BQ40" s="211" t="e">
        <f t="shared" si="123"/>
        <v>#VALUE!</v>
      </c>
      <c r="BR40" s="211" t="e">
        <f t="shared" si="124"/>
        <v>#VALUE!</v>
      </c>
      <c r="BS40" s="211" t="e">
        <f t="shared" si="28"/>
        <v>#VALUE!</v>
      </c>
      <c r="BT40" s="212" t="e">
        <f t="shared" si="29"/>
        <v>#VALUE!</v>
      </c>
      <c r="BU40" s="213" t="e">
        <f t="shared" si="125"/>
        <v>#VALUE!</v>
      </c>
      <c r="BV40" s="213" t="e">
        <f t="shared" si="126"/>
        <v>#VALUE!</v>
      </c>
      <c r="BW40" s="213" t="e">
        <f t="shared" si="30"/>
        <v>#VALUE!</v>
      </c>
      <c r="BX40" s="214" t="e">
        <f t="shared" si="31"/>
        <v>#VALUE!</v>
      </c>
      <c r="BZ40" s="211" t="e">
        <f t="shared" si="127"/>
        <v>#VALUE!</v>
      </c>
      <c r="CA40" s="211" t="e">
        <f t="shared" si="128"/>
        <v>#VALUE!</v>
      </c>
      <c r="CB40" s="211" t="e">
        <f t="shared" si="268"/>
        <v>#VALUE!</v>
      </c>
      <c r="CC40" s="212" t="e">
        <f t="shared" si="269"/>
        <v>#VALUE!</v>
      </c>
      <c r="CD40" s="213" t="e">
        <f t="shared" si="129"/>
        <v>#VALUE!</v>
      </c>
      <c r="CE40" s="213" t="e">
        <f t="shared" si="130"/>
        <v>#VALUE!</v>
      </c>
      <c r="CF40" s="213" t="e">
        <f t="shared" si="270"/>
        <v>#VALUE!</v>
      </c>
      <c r="CG40" s="214" t="e">
        <f t="shared" si="271"/>
        <v>#VALUE!</v>
      </c>
      <c r="CH40" s="211" t="e">
        <f t="shared" si="131"/>
        <v>#VALUE!</v>
      </c>
      <c r="CI40" s="211" t="e">
        <f t="shared" si="132"/>
        <v>#VALUE!</v>
      </c>
      <c r="CJ40" s="211" t="e">
        <f t="shared" si="272"/>
        <v>#VALUE!</v>
      </c>
      <c r="CK40" s="212" t="e">
        <f t="shared" si="273"/>
        <v>#VALUE!</v>
      </c>
      <c r="CL40" s="213" t="e">
        <f t="shared" si="133"/>
        <v>#VALUE!</v>
      </c>
      <c r="CM40" s="213" t="e">
        <f t="shared" si="134"/>
        <v>#VALUE!</v>
      </c>
      <c r="CN40" s="213" t="e">
        <f t="shared" si="274"/>
        <v>#VALUE!</v>
      </c>
      <c r="CO40" s="214" t="e">
        <f t="shared" si="243"/>
        <v>#VALUE!</v>
      </c>
      <c r="CP40" s="211" t="e">
        <f t="shared" si="135"/>
        <v>#VALUE!</v>
      </c>
      <c r="CQ40" s="211" t="e">
        <f t="shared" si="136"/>
        <v>#VALUE!</v>
      </c>
      <c r="CR40" s="211" t="e">
        <f t="shared" si="275"/>
        <v>#VALUE!</v>
      </c>
      <c r="CS40" s="212" t="e">
        <f t="shared" si="276"/>
        <v>#VALUE!</v>
      </c>
      <c r="CT40" s="213" t="e">
        <f t="shared" si="137"/>
        <v>#VALUE!</v>
      </c>
      <c r="CU40" s="213" t="e">
        <f t="shared" si="138"/>
        <v>#VALUE!</v>
      </c>
      <c r="CV40" s="213" t="e">
        <f t="shared" si="277"/>
        <v>#VALUE!</v>
      </c>
      <c r="CW40" s="214" t="e">
        <f t="shared" si="278"/>
        <v>#VALUE!</v>
      </c>
      <c r="CX40" s="211" t="e">
        <f t="shared" si="139"/>
        <v>#VALUE!</v>
      </c>
      <c r="CY40" s="211" t="e">
        <f t="shared" si="140"/>
        <v>#VALUE!</v>
      </c>
      <c r="CZ40" s="211" t="e">
        <f t="shared" si="44"/>
        <v>#VALUE!</v>
      </c>
      <c r="DA40" s="212" t="e">
        <f t="shared" si="45"/>
        <v>#VALUE!</v>
      </c>
      <c r="DB40" s="213" t="e">
        <f t="shared" si="141"/>
        <v>#VALUE!</v>
      </c>
      <c r="DC40" s="213" t="e">
        <f t="shared" si="142"/>
        <v>#VALUE!</v>
      </c>
      <c r="DD40" s="213" t="e">
        <f t="shared" si="46"/>
        <v>#VALUE!</v>
      </c>
      <c r="DE40" s="214" t="e">
        <f t="shared" si="47"/>
        <v>#VALUE!</v>
      </c>
      <c r="DG40" s="225" t="e">
        <f t="shared" si="143"/>
        <v>#VALUE!</v>
      </c>
      <c r="DH40" s="217" t="e">
        <f t="shared" si="144"/>
        <v>#VALUE!</v>
      </c>
      <c r="DI40" s="218" t="e">
        <f t="shared" si="279"/>
        <v>#VALUE!</v>
      </c>
      <c r="DJ40" s="219" t="e">
        <f t="shared" si="145"/>
        <v>#VALUE!</v>
      </c>
      <c r="DK40" s="219" t="e">
        <f t="shared" si="146"/>
        <v>#VALUE!</v>
      </c>
      <c r="DL40" s="220" t="e">
        <f t="shared" si="280"/>
        <v>#VALUE!</v>
      </c>
      <c r="DM40" s="217" t="e">
        <f t="shared" si="147"/>
        <v>#VALUE!</v>
      </c>
      <c r="DN40" s="217" t="e">
        <f t="shared" si="148"/>
        <v>#VALUE!</v>
      </c>
      <c r="DO40" s="218" t="e">
        <f t="shared" si="281"/>
        <v>#VALUE!</v>
      </c>
      <c r="DP40" s="219" t="e">
        <f t="shared" si="149"/>
        <v>#VALUE!</v>
      </c>
      <c r="DQ40" s="219" t="e">
        <f t="shared" si="150"/>
        <v>#VALUE!</v>
      </c>
      <c r="DR40" s="220" t="e">
        <f t="shared" si="282"/>
        <v>#VALUE!</v>
      </c>
      <c r="DS40" s="217" t="e">
        <f t="shared" si="151"/>
        <v>#VALUE!</v>
      </c>
      <c r="DT40" s="217" t="e">
        <f t="shared" si="152"/>
        <v>#VALUE!</v>
      </c>
      <c r="DU40" s="218" t="e">
        <f t="shared" si="283"/>
        <v>#VALUE!</v>
      </c>
      <c r="DV40" s="219" t="e">
        <f t="shared" si="153"/>
        <v>#VALUE!</v>
      </c>
      <c r="DW40" s="219" t="e">
        <f t="shared" si="154"/>
        <v>#VALUE!</v>
      </c>
      <c r="DX40" s="220" t="e">
        <f t="shared" si="284"/>
        <v>#VALUE!</v>
      </c>
      <c r="DY40" s="217" t="e">
        <f t="shared" si="155"/>
        <v>#VALUE!</v>
      </c>
      <c r="DZ40" s="217" t="e">
        <f t="shared" si="156"/>
        <v>#VALUE!</v>
      </c>
      <c r="EA40" s="218" t="e">
        <f t="shared" si="285"/>
        <v>#VALUE!</v>
      </c>
      <c r="EB40" s="219" t="e">
        <f t="shared" si="157"/>
        <v>#VALUE!</v>
      </c>
      <c r="EC40" s="219" t="e">
        <f t="shared" si="158"/>
        <v>#VALUE!</v>
      </c>
      <c r="ED40" s="220" t="e">
        <f t="shared" si="286"/>
        <v>#VALUE!</v>
      </c>
      <c r="EF40" s="225" t="e">
        <f t="shared" si="159"/>
        <v>#VALUE!</v>
      </c>
      <c r="EG40" s="217" t="e">
        <f t="shared" si="160"/>
        <v>#VALUE!</v>
      </c>
      <c r="EH40" s="218" t="e">
        <f t="shared" si="287"/>
        <v>#VALUE!</v>
      </c>
      <c r="EI40" s="219" t="e">
        <f t="shared" si="161"/>
        <v>#VALUE!</v>
      </c>
      <c r="EJ40" s="219" t="e">
        <f t="shared" si="162"/>
        <v>#VALUE!</v>
      </c>
      <c r="EK40" s="220" t="e">
        <f t="shared" si="288"/>
        <v>#VALUE!</v>
      </c>
      <c r="EL40" s="217" t="e">
        <f t="shared" si="163"/>
        <v>#VALUE!</v>
      </c>
      <c r="EM40" s="217" t="e">
        <f t="shared" si="164"/>
        <v>#VALUE!</v>
      </c>
      <c r="EN40" s="218" t="e">
        <f t="shared" si="289"/>
        <v>#VALUE!</v>
      </c>
      <c r="EO40" s="219" t="e">
        <f t="shared" si="165"/>
        <v>#VALUE!</v>
      </c>
      <c r="EP40" s="219" t="e">
        <f t="shared" si="166"/>
        <v>#VALUE!</v>
      </c>
      <c r="EQ40" s="220" t="e">
        <f t="shared" si="290"/>
        <v>#VALUE!</v>
      </c>
      <c r="ER40" s="217" t="e">
        <f t="shared" si="167"/>
        <v>#VALUE!</v>
      </c>
      <c r="ES40" s="217" t="e">
        <f t="shared" si="168"/>
        <v>#VALUE!</v>
      </c>
      <c r="ET40" s="218" t="e">
        <f t="shared" si="291"/>
        <v>#VALUE!</v>
      </c>
      <c r="EU40" s="219" t="e">
        <f t="shared" si="169"/>
        <v>#VALUE!</v>
      </c>
      <c r="EV40" s="219" t="e">
        <f t="shared" si="170"/>
        <v>#VALUE!</v>
      </c>
      <c r="EW40" s="220" t="e">
        <f t="shared" si="292"/>
        <v>#VALUE!</v>
      </c>
      <c r="EX40" s="217" t="e">
        <f t="shared" si="171"/>
        <v>#VALUE!</v>
      </c>
      <c r="EY40" s="217" t="e">
        <f t="shared" si="172"/>
        <v>#VALUE!</v>
      </c>
      <c r="EZ40" s="218" t="e">
        <f t="shared" si="293"/>
        <v>#VALUE!</v>
      </c>
      <c r="FA40" s="219" t="e">
        <f t="shared" si="173"/>
        <v>#VALUE!</v>
      </c>
      <c r="FB40" s="219" t="e">
        <f t="shared" si="174"/>
        <v>#VALUE!</v>
      </c>
      <c r="FC40" s="220" t="e">
        <f t="shared" si="294"/>
        <v>#VALUE!</v>
      </c>
      <c r="FE40" s="225" t="e">
        <f t="shared" si="175"/>
        <v>#VALUE!</v>
      </c>
      <c r="FF40" s="217" t="e">
        <f t="shared" si="176"/>
        <v>#VALUE!</v>
      </c>
      <c r="FG40" s="218" t="e">
        <f t="shared" si="295"/>
        <v>#VALUE!</v>
      </c>
      <c r="FH40" s="219" t="e">
        <f t="shared" si="177"/>
        <v>#VALUE!</v>
      </c>
      <c r="FI40" s="219" t="e">
        <f t="shared" si="178"/>
        <v>#VALUE!</v>
      </c>
      <c r="FJ40" s="220" t="e">
        <f t="shared" si="296"/>
        <v>#VALUE!</v>
      </c>
      <c r="FK40" s="217" t="e">
        <f t="shared" si="179"/>
        <v>#VALUE!</v>
      </c>
      <c r="FL40" s="217" t="e">
        <f t="shared" si="180"/>
        <v>#VALUE!</v>
      </c>
      <c r="FM40" s="218" t="e">
        <f t="shared" si="297"/>
        <v>#VALUE!</v>
      </c>
      <c r="FN40" s="219" t="e">
        <f t="shared" si="181"/>
        <v>#VALUE!</v>
      </c>
      <c r="FO40" s="219" t="e">
        <f t="shared" si="182"/>
        <v>#VALUE!</v>
      </c>
      <c r="FP40" s="220" t="e">
        <f t="shared" si="298"/>
        <v>#VALUE!</v>
      </c>
      <c r="FQ40" s="217" t="e">
        <f t="shared" si="183"/>
        <v>#VALUE!</v>
      </c>
      <c r="FR40" s="217" t="e">
        <f t="shared" si="184"/>
        <v>#VALUE!</v>
      </c>
      <c r="FS40" s="218" t="e">
        <f t="shared" si="299"/>
        <v>#VALUE!</v>
      </c>
      <c r="FT40" s="219" t="e">
        <f t="shared" si="185"/>
        <v>#VALUE!</v>
      </c>
      <c r="FU40" s="219" t="e">
        <f t="shared" si="186"/>
        <v>#VALUE!</v>
      </c>
      <c r="FV40" s="220" t="e">
        <f t="shared" si="300"/>
        <v>#VALUE!</v>
      </c>
      <c r="FW40" s="217" t="e">
        <f t="shared" si="187"/>
        <v>#VALUE!</v>
      </c>
      <c r="FX40" s="217" t="e">
        <f t="shared" si="188"/>
        <v>#VALUE!</v>
      </c>
      <c r="FY40" s="218" t="e">
        <f t="shared" si="301"/>
        <v>#VALUE!</v>
      </c>
      <c r="FZ40" s="219" t="e">
        <f t="shared" si="189"/>
        <v>#VALUE!</v>
      </c>
      <c r="GA40" s="219" t="e">
        <f t="shared" si="190"/>
        <v>#VALUE!</v>
      </c>
      <c r="GB40" s="220" t="e">
        <f t="shared" si="302"/>
        <v>#VALUE!</v>
      </c>
      <c r="GD40" s="225" t="e">
        <f t="shared" si="191"/>
        <v>#VALUE!</v>
      </c>
      <c r="GE40" s="217" t="e">
        <f t="shared" si="192"/>
        <v>#VALUE!</v>
      </c>
      <c r="GF40" s="218" t="e">
        <f t="shared" si="303"/>
        <v>#VALUE!</v>
      </c>
      <c r="GG40" s="219" t="e">
        <f t="shared" si="193"/>
        <v>#VALUE!</v>
      </c>
      <c r="GH40" s="219" t="e">
        <f t="shared" si="194"/>
        <v>#VALUE!</v>
      </c>
      <c r="GI40" s="220" t="e">
        <f t="shared" si="304"/>
        <v>#VALUE!</v>
      </c>
      <c r="GJ40" s="217" t="e">
        <f t="shared" si="195"/>
        <v>#VALUE!</v>
      </c>
      <c r="GK40" s="217" t="e">
        <f t="shared" si="196"/>
        <v>#VALUE!</v>
      </c>
      <c r="GL40" s="218" t="e">
        <f t="shared" si="305"/>
        <v>#VALUE!</v>
      </c>
      <c r="GM40" s="219" t="e">
        <f t="shared" si="197"/>
        <v>#VALUE!</v>
      </c>
      <c r="GN40" s="219" t="e">
        <f t="shared" si="198"/>
        <v>#VALUE!</v>
      </c>
      <c r="GO40" s="220" t="e">
        <f t="shared" si="306"/>
        <v>#VALUE!</v>
      </c>
      <c r="GP40" s="217" t="e">
        <f t="shared" si="199"/>
        <v>#VALUE!</v>
      </c>
      <c r="GQ40" s="217" t="e">
        <f t="shared" si="200"/>
        <v>#VALUE!</v>
      </c>
      <c r="GR40" s="218" t="e">
        <f t="shared" si="307"/>
        <v>#VALUE!</v>
      </c>
      <c r="GS40" s="219" t="e">
        <f t="shared" si="201"/>
        <v>#VALUE!</v>
      </c>
      <c r="GT40" s="219" t="e">
        <f t="shared" si="202"/>
        <v>#VALUE!</v>
      </c>
      <c r="GU40" s="220" t="e">
        <f t="shared" si="308"/>
        <v>#VALUE!</v>
      </c>
      <c r="GV40" s="217" t="e">
        <f t="shared" si="203"/>
        <v>#VALUE!</v>
      </c>
      <c r="GW40" s="217" t="e">
        <f t="shared" si="204"/>
        <v>#VALUE!</v>
      </c>
      <c r="GX40" s="218" t="e">
        <f t="shared" si="309"/>
        <v>#VALUE!</v>
      </c>
      <c r="GY40" s="219" t="e">
        <f t="shared" si="205"/>
        <v>#VALUE!</v>
      </c>
      <c r="GZ40" s="219" t="e">
        <f t="shared" si="206"/>
        <v>#VALUE!</v>
      </c>
      <c r="HA40" s="220" t="e">
        <f t="shared" si="310"/>
        <v>#VALUE!</v>
      </c>
      <c r="HC40" s="225" t="e">
        <f t="shared" si="207"/>
        <v>#VALUE!</v>
      </c>
      <c r="HD40" s="217" t="e">
        <f t="shared" si="208"/>
        <v>#VALUE!</v>
      </c>
      <c r="HE40" s="218" t="e">
        <f t="shared" si="311"/>
        <v>#VALUE!</v>
      </c>
      <c r="HF40" s="219" t="e">
        <f t="shared" si="209"/>
        <v>#VALUE!</v>
      </c>
      <c r="HG40" s="219" t="e">
        <f t="shared" si="210"/>
        <v>#VALUE!</v>
      </c>
      <c r="HH40" s="220" t="e">
        <f t="shared" si="312"/>
        <v>#VALUE!</v>
      </c>
      <c r="HI40" s="217" t="e">
        <f t="shared" si="211"/>
        <v>#VALUE!</v>
      </c>
      <c r="HJ40" s="217" t="e">
        <f t="shared" si="212"/>
        <v>#VALUE!</v>
      </c>
      <c r="HK40" s="218" t="e">
        <f t="shared" si="313"/>
        <v>#VALUE!</v>
      </c>
      <c r="HL40" s="219" t="e">
        <f t="shared" si="213"/>
        <v>#VALUE!</v>
      </c>
      <c r="HM40" s="219" t="e">
        <f t="shared" si="214"/>
        <v>#VALUE!</v>
      </c>
      <c r="HN40" s="220" t="e">
        <f t="shared" si="314"/>
        <v>#VALUE!</v>
      </c>
      <c r="HO40" s="217" t="e">
        <f t="shared" si="215"/>
        <v>#VALUE!</v>
      </c>
      <c r="HP40" s="217" t="e">
        <f t="shared" si="216"/>
        <v>#VALUE!</v>
      </c>
      <c r="HQ40" s="218" t="e">
        <f t="shared" si="315"/>
        <v>#VALUE!</v>
      </c>
      <c r="HR40" s="219" t="e">
        <f t="shared" si="217"/>
        <v>#VALUE!</v>
      </c>
      <c r="HS40" s="219" t="e">
        <f t="shared" si="218"/>
        <v>#VALUE!</v>
      </c>
      <c r="HT40" s="220" t="e">
        <f t="shared" si="316"/>
        <v>#VALUE!</v>
      </c>
      <c r="HU40" s="217" t="e">
        <f t="shared" si="219"/>
        <v>#VALUE!</v>
      </c>
      <c r="HV40" s="217" t="e">
        <f t="shared" si="220"/>
        <v>#VALUE!</v>
      </c>
      <c r="HW40" s="218" t="e">
        <f t="shared" si="317"/>
        <v>#VALUE!</v>
      </c>
      <c r="HX40" s="219" t="e">
        <f t="shared" si="221"/>
        <v>#VALUE!</v>
      </c>
      <c r="HY40" s="219" t="e">
        <f t="shared" si="222"/>
        <v>#VALUE!</v>
      </c>
      <c r="HZ40" s="220" t="e">
        <f t="shared" si="318"/>
        <v>#VALUE!</v>
      </c>
      <c r="IB40" s="225" t="e">
        <f t="shared" si="223"/>
        <v>#VALUE!</v>
      </c>
      <c r="IC40" s="217" t="e">
        <f t="shared" si="224"/>
        <v>#VALUE!</v>
      </c>
      <c r="ID40" s="218" t="e">
        <f t="shared" si="319"/>
        <v>#VALUE!</v>
      </c>
      <c r="IE40" s="219" t="e">
        <f t="shared" si="225"/>
        <v>#VALUE!</v>
      </c>
      <c r="IF40" s="219" t="e">
        <f t="shared" si="226"/>
        <v>#VALUE!</v>
      </c>
      <c r="IG40" s="220" t="e">
        <f t="shared" si="320"/>
        <v>#VALUE!</v>
      </c>
      <c r="IH40" s="217" t="e">
        <f t="shared" si="227"/>
        <v>#VALUE!</v>
      </c>
      <c r="II40" s="217" t="e">
        <f t="shared" si="228"/>
        <v>#VALUE!</v>
      </c>
      <c r="IJ40" s="218" t="e">
        <f t="shared" si="321"/>
        <v>#VALUE!</v>
      </c>
      <c r="IK40" s="219" t="e">
        <f t="shared" si="229"/>
        <v>#VALUE!</v>
      </c>
      <c r="IL40" s="219" t="e">
        <f t="shared" si="230"/>
        <v>#VALUE!</v>
      </c>
      <c r="IM40" s="220" t="e">
        <f t="shared" si="322"/>
        <v>#VALUE!</v>
      </c>
      <c r="IN40" s="217" t="e">
        <f t="shared" si="231"/>
        <v>#VALUE!</v>
      </c>
      <c r="IO40" s="217" t="e">
        <f t="shared" si="232"/>
        <v>#VALUE!</v>
      </c>
      <c r="IP40" s="218" t="e">
        <f t="shared" si="323"/>
        <v>#VALUE!</v>
      </c>
      <c r="IQ40" s="219" t="e">
        <f t="shared" si="233"/>
        <v>#VALUE!</v>
      </c>
      <c r="IR40" s="219" t="e">
        <f t="shared" si="234"/>
        <v>#VALUE!</v>
      </c>
      <c r="IS40" s="220" t="e">
        <f t="shared" si="324"/>
        <v>#VALUE!</v>
      </c>
      <c r="IT40" s="217" t="e">
        <f t="shared" si="235"/>
        <v>#VALUE!</v>
      </c>
      <c r="IU40" s="217" t="e">
        <f t="shared" si="236"/>
        <v>#VALUE!</v>
      </c>
      <c r="IV40" s="218" t="e">
        <f t="shared" si="325"/>
        <v>#VALUE!</v>
      </c>
      <c r="IW40" s="219" t="e">
        <f t="shared" si="237"/>
        <v>#VALUE!</v>
      </c>
      <c r="IX40" s="219" t="e">
        <f t="shared" si="238"/>
        <v>#VALUE!</v>
      </c>
      <c r="IY40" s="220" t="e">
        <f t="shared" si="326"/>
        <v>#VALUE!</v>
      </c>
    </row>
    <row r="41" spans="1:259" ht="15.75" x14ac:dyDescent="0.25">
      <c r="A41" s="237">
        <v>1</v>
      </c>
      <c r="B41" s="231" t="str">
        <f>IFERROR(AVERAGEIF(ID4:ID52,"&gt;0"),"")</f>
        <v/>
      </c>
      <c r="C41" s="231" t="str">
        <f>IFERROR(AVERAGEIF(IG4:IG52,"&gt;0"),"")</f>
        <v/>
      </c>
      <c r="D41" s="231" t="str">
        <f>IFERROR(AVERAGEIF(IJ4:IJ52,"&gt;0"),"")</f>
        <v/>
      </c>
      <c r="E41" s="231" t="str">
        <f>IFERROR(AVERAGEIF(IM4:IM52,"&gt;0"),"")</f>
        <v/>
      </c>
      <c r="F41" s="231" t="str">
        <f>IFERROR(AVERAGEIF(IP4:IP52,"&gt;0"),"")</f>
        <v/>
      </c>
      <c r="G41" s="231" t="str">
        <f>IFERROR(AVERAGEIF(IS4:IS52,"&gt;0"),"")</f>
        <v/>
      </c>
      <c r="H41" s="231" t="str">
        <f>IFERROR(AVERAGEIF(IV4:IV52,"&gt;0"),"")</f>
        <v/>
      </c>
      <c r="I41" s="231" t="str">
        <f>IFERROR(AVERAGEIF(IY4:IY52,"&gt;0"),"")</f>
        <v/>
      </c>
      <c r="L41" s="211" t="e">
        <f t="shared" si="244"/>
        <v>#VALUE!</v>
      </c>
      <c r="M41" s="211" t="e">
        <f t="shared" si="96"/>
        <v>#VALUE!</v>
      </c>
      <c r="N41" s="211" t="e">
        <f t="shared" si="245"/>
        <v>#VALUE!</v>
      </c>
      <c r="O41" s="212" t="e">
        <f t="shared" si="246"/>
        <v>#VALUE!</v>
      </c>
      <c r="P41" s="213" t="e">
        <f t="shared" si="97"/>
        <v>#VALUE!</v>
      </c>
      <c r="Q41" s="213" t="e">
        <f t="shared" si="98"/>
        <v>#VALUE!</v>
      </c>
      <c r="R41" s="213" t="e">
        <f t="shared" si="247"/>
        <v>#VALUE!</v>
      </c>
      <c r="S41" s="214" t="e">
        <f t="shared" si="248"/>
        <v>#VALUE!</v>
      </c>
      <c r="T41" s="211" t="e">
        <f t="shared" si="99"/>
        <v>#VALUE!</v>
      </c>
      <c r="U41" s="211" t="e">
        <f t="shared" si="100"/>
        <v>#VALUE!</v>
      </c>
      <c r="V41" s="211" t="e">
        <f t="shared" si="249"/>
        <v>#VALUE!</v>
      </c>
      <c r="W41" s="212" t="e">
        <f t="shared" si="250"/>
        <v>#VALUE!</v>
      </c>
      <c r="X41" s="213" t="e">
        <f t="shared" si="101"/>
        <v>#VALUE!</v>
      </c>
      <c r="Y41" s="213" t="e">
        <f t="shared" si="102"/>
        <v>#VALUE!</v>
      </c>
      <c r="Z41" s="213" t="e">
        <f t="shared" si="251"/>
        <v>#VALUE!</v>
      </c>
      <c r="AA41" s="214" t="e">
        <f t="shared" si="252"/>
        <v>#VALUE!</v>
      </c>
      <c r="AB41" s="211" t="e">
        <f t="shared" si="103"/>
        <v>#VALUE!</v>
      </c>
      <c r="AC41" s="211" t="e">
        <f t="shared" si="104"/>
        <v>#VALUE!</v>
      </c>
      <c r="AD41" s="211" t="e">
        <f t="shared" si="253"/>
        <v>#VALUE!</v>
      </c>
      <c r="AE41" s="212" t="e">
        <f t="shared" si="254"/>
        <v>#VALUE!</v>
      </c>
      <c r="AF41" s="213" t="e">
        <f t="shared" si="105"/>
        <v>#VALUE!</v>
      </c>
      <c r="AG41" s="213" t="e">
        <f t="shared" si="106"/>
        <v>#VALUE!</v>
      </c>
      <c r="AH41" s="213" t="e">
        <f t="shared" si="255"/>
        <v>#VALUE!</v>
      </c>
      <c r="AI41" s="214" t="e">
        <f t="shared" si="256"/>
        <v>#VALUE!</v>
      </c>
      <c r="AJ41" s="215" t="e">
        <f t="shared" si="107"/>
        <v>#VALUE!</v>
      </c>
      <c r="AK41" s="215" t="e">
        <f t="shared" si="108"/>
        <v>#VALUE!</v>
      </c>
      <c r="AL41" s="215" t="e">
        <f t="shared" si="12"/>
        <v>#VALUE!</v>
      </c>
      <c r="AM41" s="216" t="e">
        <f t="shared" si="13"/>
        <v>#VALUE!</v>
      </c>
      <c r="AN41" s="213" t="e">
        <f t="shared" si="109"/>
        <v>#VALUE!</v>
      </c>
      <c r="AO41" s="213" t="e">
        <f t="shared" si="110"/>
        <v>#VALUE!</v>
      </c>
      <c r="AP41" s="213" t="e">
        <f t="shared" si="14"/>
        <v>#VALUE!</v>
      </c>
      <c r="AQ41" s="214" t="e">
        <f t="shared" si="15"/>
        <v>#VALUE!</v>
      </c>
      <c r="AS41" s="211" t="e">
        <f t="shared" si="111"/>
        <v>#VALUE!</v>
      </c>
      <c r="AT41" s="211" t="e">
        <f t="shared" si="112"/>
        <v>#VALUE!</v>
      </c>
      <c r="AU41" s="211" t="e">
        <f t="shared" si="257"/>
        <v>#VALUE!</v>
      </c>
      <c r="AV41" s="212" t="e">
        <f t="shared" si="258"/>
        <v>#VALUE!</v>
      </c>
      <c r="AW41" s="213" t="e">
        <f t="shared" si="113"/>
        <v>#VALUE!</v>
      </c>
      <c r="AX41" s="213" t="e">
        <f t="shared" si="114"/>
        <v>#VALUE!</v>
      </c>
      <c r="AY41" s="213" t="e">
        <f t="shared" si="259"/>
        <v>#VALUE!</v>
      </c>
      <c r="AZ41" s="214" t="e">
        <f t="shared" si="260"/>
        <v>#VALUE!</v>
      </c>
      <c r="BA41" s="211" t="e">
        <f t="shared" si="115"/>
        <v>#VALUE!</v>
      </c>
      <c r="BB41" s="211" t="e">
        <f t="shared" si="116"/>
        <v>#VALUE!</v>
      </c>
      <c r="BC41" s="211" t="e">
        <f t="shared" si="261"/>
        <v>#VALUE!</v>
      </c>
      <c r="BD41" s="212" t="e">
        <f t="shared" si="262"/>
        <v>#VALUE!</v>
      </c>
      <c r="BE41" s="213" t="e">
        <f t="shared" si="117"/>
        <v>#VALUE!</v>
      </c>
      <c r="BF41" s="213" t="e">
        <f t="shared" si="118"/>
        <v>#VALUE!</v>
      </c>
      <c r="BG41" s="213" t="e">
        <f t="shared" si="263"/>
        <v>#VALUE!</v>
      </c>
      <c r="BH41" s="214" t="e">
        <f t="shared" si="242"/>
        <v>#VALUE!</v>
      </c>
      <c r="BI41" s="211" t="e">
        <f t="shared" si="119"/>
        <v>#VALUE!</v>
      </c>
      <c r="BJ41" s="211" t="e">
        <f t="shared" si="120"/>
        <v>#VALUE!</v>
      </c>
      <c r="BK41" s="211" t="e">
        <f t="shared" si="264"/>
        <v>#VALUE!</v>
      </c>
      <c r="BL41" s="212" t="e">
        <f t="shared" si="265"/>
        <v>#VALUE!</v>
      </c>
      <c r="BM41" s="213" t="e">
        <f t="shared" si="121"/>
        <v>#VALUE!</v>
      </c>
      <c r="BN41" s="213" t="e">
        <f t="shared" si="122"/>
        <v>#VALUE!</v>
      </c>
      <c r="BO41" s="213" t="e">
        <f t="shared" si="266"/>
        <v>#VALUE!</v>
      </c>
      <c r="BP41" s="214" t="e">
        <f t="shared" si="267"/>
        <v>#VALUE!</v>
      </c>
      <c r="BQ41" s="211" t="e">
        <f t="shared" si="123"/>
        <v>#VALUE!</v>
      </c>
      <c r="BR41" s="211" t="e">
        <f t="shared" si="124"/>
        <v>#VALUE!</v>
      </c>
      <c r="BS41" s="211" t="e">
        <f t="shared" si="28"/>
        <v>#VALUE!</v>
      </c>
      <c r="BT41" s="212" t="e">
        <f t="shared" si="29"/>
        <v>#VALUE!</v>
      </c>
      <c r="BU41" s="213" t="e">
        <f t="shared" si="125"/>
        <v>#VALUE!</v>
      </c>
      <c r="BV41" s="213" t="e">
        <f t="shared" si="126"/>
        <v>#VALUE!</v>
      </c>
      <c r="BW41" s="213" t="e">
        <f t="shared" si="30"/>
        <v>#VALUE!</v>
      </c>
      <c r="BX41" s="214" t="e">
        <f t="shared" si="31"/>
        <v>#VALUE!</v>
      </c>
      <c r="BZ41" s="211" t="e">
        <f t="shared" si="127"/>
        <v>#VALUE!</v>
      </c>
      <c r="CA41" s="211" t="e">
        <f t="shared" si="128"/>
        <v>#VALUE!</v>
      </c>
      <c r="CB41" s="211" t="e">
        <f t="shared" si="268"/>
        <v>#VALUE!</v>
      </c>
      <c r="CC41" s="212" t="e">
        <f t="shared" si="269"/>
        <v>#VALUE!</v>
      </c>
      <c r="CD41" s="213" t="e">
        <f t="shared" si="129"/>
        <v>#VALUE!</v>
      </c>
      <c r="CE41" s="213" t="e">
        <f t="shared" si="130"/>
        <v>#VALUE!</v>
      </c>
      <c r="CF41" s="213" t="e">
        <f t="shared" si="270"/>
        <v>#VALUE!</v>
      </c>
      <c r="CG41" s="214" t="e">
        <f t="shared" si="271"/>
        <v>#VALUE!</v>
      </c>
      <c r="CH41" s="211" t="e">
        <f t="shared" si="131"/>
        <v>#VALUE!</v>
      </c>
      <c r="CI41" s="211" t="e">
        <f t="shared" si="132"/>
        <v>#VALUE!</v>
      </c>
      <c r="CJ41" s="211" t="e">
        <f t="shared" si="272"/>
        <v>#VALUE!</v>
      </c>
      <c r="CK41" s="212" t="e">
        <f t="shared" si="273"/>
        <v>#VALUE!</v>
      </c>
      <c r="CL41" s="213" t="e">
        <f t="shared" si="133"/>
        <v>#VALUE!</v>
      </c>
      <c r="CM41" s="213" t="e">
        <f t="shared" si="134"/>
        <v>#VALUE!</v>
      </c>
      <c r="CN41" s="213" t="e">
        <f t="shared" si="274"/>
        <v>#VALUE!</v>
      </c>
      <c r="CO41" s="214" t="e">
        <f t="shared" si="243"/>
        <v>#VALUE!</v>
      </c>
      <c r="CP41" s="211" t="e">
        <f t="shared" si="135"/>
        <v>#VALUE!</v>
      </c>
      <c r="CQ41" s="211" t="e">
        <f t="shared" si="136"/>
        <v>#VALUE!</v>
      </c>
      <c r="CR41" s="211" t="e">
        <f t="shared" si="275"/>
        <v>#VALUE!</v>
      </c>
      <c r="CS41" s="212" t="e">
        <f t="shared" si="276"/>
        <v>#VALUE!</v>
      </c>
      <c r="CT41" s="213" t="e">
        <f t="shared" si="137"/>
        <v>#VALUE!</v>
      </c>
      <c r="CU41" s="213" t="e">
        <f t="shared" si="138"/>
        <v>#VALUE!</v>
      </c>
      <c r="CV41" s="213" t="e">
        <f t="shared" si="277"/>
        <v>#VALUE!</v>
      </c>
      <c r="CW41" s="214" t="e">
        <f t="shared" si="278"/>
        <v>#VALUE!</v>
      </c>
      <c r="CX41" s="211" t="e">
        <f t="shared" si="139"/>
        <v>#VALUE!</v>
      </c>
      <c r="CY41" s="211" t="e">
        <f t="shared" si="140"/>
        <v>#VALUE!</v>
      </c>
      <c r="CZ41" s="211" t="e">
        <f t="shared" si="44"/>
        <v>#VALUE!</v>
      </c>
      <c r="DA41" s="212" t="e">
        <f t="shared" si="45"/>
        <v>#VALUE!</v>
      </c>
      <c r="DB41" s="213" t="e">
        <f t="shared" si="141"/>
        <v>#VALUE!</v>
      </c>
      <c r="DC41" s="213" t="e">
        <f t="shared" si="142"/>
        <v>#VALUE!</v>
      </c>
      <c r="DD41" s="213" t="e">
        <f t="shared" si="46"/>
        <v>#VALUE!</v>
      </c>
      <c r="DE41" s="214" t="e">
        <f t="shared" si="47"/>
        <v>#VALUE!</v>
      </c>
      <c r="DG41" s="225" t="e">
        <f t="shared" si="143"/>
        <v>#VALUE!</v>
      </c>
      <c r="DH41" s="217" t="e">
        <f t="shared" si="144"/>
        <v>#VALUE!</v>
      </c>
      <c r="DI41" s="218" t="e">
        <f t="shared" si="279"/>
        <v>#VALUE!</v>
      </c>
      <c r="DJ41" s="219" t="e">
        <f t="shared" si="145"/>
        <v>#VALUE!</v>
      </c>
      <c r="DK41" s="219" t="e">
        <f t="shared" si="146"/>
        <v>#VALUE!</v>
      </c>
      <c r="DL41" s="220" t="e">
        <f t="shared" si="280"/>
        <v>#VALUE!</v>
      </c>
      <c r="DM41" s="217" t="e">
        <f t="shared" si="147"/>
        <v>#VALUE!</v>
      </c>
      <c r="DN41" s="217" t="e">
        <f t="shared" si="148"/>
        <v>#VALUE!</v>
      </c>
      <c r="DO41" s="218" t="e">
        <f t="shared" si="281"/>
        <v>#VALUE!</v>
      </c>
      <c r="DP41" s="219" t="e">
        <f t="shared" si="149"/>
        <v>#VALUE!</v>
      </c>
      <c r="DQ41" s="219" t="e">
        <f t="shared" si="150"/>
        <v>#VALUE!</v>
      </c>
      <c r="DR41" s="220" t="e">
        <f t="shared" si="282"/>
        <v>#VALUE!</v>
      </c>
      <c r="DS41" s="217" t="e">
        <f t="shared" si="151"/>
        <v>#VALUE!</v>
      </c>
      <c r="DT41" s="217" t="e">
        <f t="shared" si="152"/>
        <v>#VALUE!</v>
      </c>
      <c r="DU41" s="218" t="e">
        <f t="shared" si="283"/>
        <v>#VALUE!</v>
      </c>
      <c r="DV41" s="219" t="e">
        <f t="shared" si="153"/>
        <v>#VALUE!</v>
      </c>
      <c r="DW41" s="219" t="e">
        <f t="shared" si="154"/>
        <v>#VALUE!</v>
      </c>
      <c r="DX41" s="220" t="e">
        <f t="shared" si="284"/>
        <v>#VALUE!</v>
      </c>
      <c r="DY41" s="217" t="e">
        <f t="shared" si="155"/>
        <v>#VALUE!</v>
      </c>
      <c r="DZ41" s="217" t="e">
        <f t="shared" si="156"/>
        <v>#VALUE!</v>
      </c>
      <c r="EA41" s="218" t="e">
        <f t="shared" si="285"/>
        <v>#VALUE!</v>
      </c>
      <c r="EB41" s="219" t="e">
        <f t="shared" si="157"/>
        <v>#VALUE!</v>
      </c>
      <c r="EC41" s="219" t="e">
        <f t="shared" si="158"/>
        <v>#VALUE!</v>
      </c>
      <c r="ED41" s="220" t="e">
        <f t="shared" si="286"/>
        <v>#VALUE!</v>
      </c>
      <c r="EF41" s="225" t="e">
        <f t="shared" si="159"/>
        <v>#VALUE!</v>
      </c>
      <c r="EG41" s="217" t="e">
        <f t="shared" si="160"/>
        <v>#VALUE!</v>
      </c>
      <c r="EH41" s="218" t="e">
        <f t="shared" si="287"/>
        <v>#VALUE!</v>
      </c>
      <c r="EI41" s="219" t="e">
        <f t="shared" si="161"/>
        <v>#VALUE!</v>
      </c>
      <c r="EJ41" s="219" t="e">
        <f t="shared" si="162"/>
        <v>#VALUE!</v>
      </c>
      <c r="EK41" s="220" t="e">
        <f t="shared" si="288"/>
        <v>#VALUE!</v>
      </c>
      <c r="EL41" s="217" t="e">
        <f t="shared" si="163"/>
        <v>#VALUE!</v>
      </c>
      <c r="EM41" s="217" t="e">
        <f t="shared" si="164"/>
        <v>#VALUE!</v>
      </c>
      <c r="EN41" s="218" t="e">
        <f t="shared" si="289"/>
        <v>#VALUE!</v>
      </c>
      <c r="EO41" s="219" t="e">
        <f t="shared" si="165"/>
        <v>#VALUE!</v>
      </c>
      <c r="EP41" s="219" t="e">
        <f t="shared" si="166"/>
        <v>#VALUE!</v>
      </c>
      <c r="EQ41" s="220" t="e">
        <f t="shared" si="290"/>
        <v>#VALUE!</v>
      </c>
      <c r="ER41" s="217" t="e">
        <f t="shared" si="167"/>
        <v>#VALUE!</v>
      </c>
      <c r="ES41" s="217" t="e">
        <f t="shared" si="168"/>
        <v>#VALUE!</v>
      </c>
      <c r="ET41" s="218" t="e">
        <f t="shared" si="291"/>
        <v>#VALUE!</v>
      </c>
      <c r="EU41" s="219" t="e">
        <f t="shared" si="169"/>
        <v>#VALUE!</v>
      </c>
      <c r="EV41" s="219" t="e">
        <f t="shared" si="170"/>
        <v>#VALUE!</v>
      </c>
      <c r="EW41" s="220" t="e">
        <f t="shared" si="292"/>
        <v>#VALUE!</v>
      </c>
      <c r="EX41" s="217" t="e">
        <f t="shared" si="171"/>
        <v>#VALUE!</v>
      </c>
      <c r="EY41" s="217" t="e">
        <f t="shared" si="172"/>
        <v>#VALUE!</v>
      </c>
      <c r="EZ41" s="218" t="e">
        <f t="shared" si="293"/>
        <v>#VALUE!</v>
      </c>
      <c r="FA41" s="219" t="e">
        <f t="shared" si="173"/>
        <v>#VALUE!</v>
      </c>
      <c r="FB41" s="219" t="e">
        <f t="shared" si="174"/>
        <v>#VALUE!</v>
      </c>
      <c r="FC41" s="220" t="e">
        <f t="shared" si="294"/>
        <v>#VALUE!</v>
      </c>
      <c r="FE41" s="225" t="e">
        <f t="shared" si="175"/>
        <v>#VALUE!</v>
      </c>
      <c r="FF41" s="217" t="e">
        <f t="shared" si="176"/>
        <v>#VALUE!</v>
      </c>
      <c r="FG41" s="218" t="e">
        <f t="shared" si="295"/>
        <v>#VALUE!</v>
      </c>
      <c r="FH41" s="219" t="e">
        <f t="shared" si="177"/>
        <v>#VALUE!</v>
      </c>
      <c r="FI41" s="219" t="e">
        <f t="shared" si="178"/>
        <v>#VALUE!</v>
      </c>
      <c r="FJ41" s="220" t="e">
        <f t="shared" si="296"/>
        <v>#VALUE!</v>
      </c>
      <c r="FK41" s="217" t="e">
        <f t="shared" si="179"/>
        <v>#VALUE!</v>
      </c>
      <c r="FL41" s="217" t="e">
        <f t="shared" si="180"/>
        <v>#VALUE!</v>
      </c>
      <c r="FM41" s="218" t="e">
        <f t="shared" si="297"/>
        <v>#VALUE!</v>
      </c>
      <c r="FN41" s="219" t="e">
        <f t="shared" si="181"/>
        <v>#VALUE!</v>
      </c>
      <c r="FO41" s="219" t="e">
        <f t="shared" si="182"/>
        <v>#VALUE!</v>
      </c>
      <c r="FP41" s="220" t="e">
        <f t="shared" si="298"/>
        <v>#VALUE!</v>
      </c>
      <c r="FQ41" s="217" t="e">
        <f t="shared" si="183"/>
        <v>#VALUE!</v>
      </c>
      <c r="FR41" s="217" t="e">
        <f t="shared" si="184"/>
        <v>#VALUE!</v>
      </c>
      <c r="FS41" s="218" t="e">
        <f t="shared" si="299"/>
        <v>#VALUE!</v>
      </c>
      <c r="FT41" s="219" t="e">
        <f t="shared" si="185"/>
        <v>#VALUE!</v>
      </c>
      <c r="FU41" s="219" t="e">
        <f t="shared" si="186"/>
        <v>#VALUE!</v>
      </c>
      <c r="FV41" s="220" t="e">
        <f t="shared" si="300"/>
        <v>#VALUE!</v>
      </c>
      <c r="FW41" s="217" t="e">
        <f t="shared" si="187"/>
        <v>#VALUE!</v>
      </c>
      <c r="FX41" s="217" t="e">
        <f t="shared" si="188"/>
        <v>#VALUE!</v>
      </c>
      <c r="FY41" s="218" t="e">
        <f t="shared" si="301"/>
        <v>#VALUE!</v>
      </c>
      <c r="FZ41" s="219" t="e">
        <f t="shared" si="189"/>
        <v>#VALUE!</v>
      </c>
      <c r="GA41" s="219" t="e">
        <f t="shared" si="190"/>
        <v>#VALUE!</v>
      </c>
      <c r="GB41" s="220" t="e">
        <f t="shared" si="302"/>
        <v>#VALUE!</v>
      </c>
      <c r="GD41" s="225" t="e">
        <f t="shared" si="191"/>
        <v>#VALUE!</v>
      </c>
      <c r="GE41" s="217" t="e">
        <f t="shared" si="192"/>
        <v>#VALUE!</v>
      </c>
      <c r="GF41" s="218" t="e">
        <f t="shared" si="303"/>
        <v>#VALUE!</v>
      </c>
      <c r="GG41" s="219" t="e">
        <f t="shared" si="193"/>
        <v>#VALUE!</v>
      </c>
      <c r="GH41" s="219" t="e">
        <f t="shared" si="194"/>
        <v>#VALUE!</v>
      </c>
      <c r="GI41" s="220" t="e">
        <f t="shared" si="304"/>
        <v>#VALUE!</v>
      </c>
      <c r="GJ41" s="217" t="e">
        <f t="shared" si="195"/>
        <v>#VALUE!</v>
      </c>
      <c r="GK41" s="217" t="e">
        <f t="shared" si="196"/>
        <v>#VALUE!</v>
      </c>
      <c r="GL41" s="218" t="e">
        <f t="shared" si="305"/>
        <v>#VALUE!</v>
      </c>
      <c r="GM41" s="219" t="e">
        <f t="shared" si="197"/>
        <v>#VALUE!</v>
      </c>
      <c r="GN41" s="219" t="e">
        <f t="shared" si="198"/>
        <v>#VALUE!</v>
      </c>
      <c r="GO41" s="220" t="e">
        <f t="shared" si="306"/>
        <v>#VALUE!</v>
      </c>
      <c r="GP41" s="217" t="e">
        <f t="shared" si="199"/>
        <v>#VALUE!</v>
      </c>
      <c r="GQ41" s="217" t="e">
        <f t="shared" si="200"/>
        <v>#VALUE!</v>
      </c>
      <c r="GR41" s="218" t="e">
        <f t="shared" si="307"/>
        <v>#VALUE!</v>
      </c>
      <c r="GS41" s="219" t="e">
        <f t="shared" si="201"/>
        <v>#VALUE!</v>
      </c>
      <c r="GT41" s="219" t="e">
        <f t="shared" si="202"/>
        <v>#VALUE!</v>
      </c>
      <c r="GU41" s="220" t="e">
        <f t="shared" si="308"/>
        <v>#VALUE!</v>
      </c>
      <c r="GV41" s="217" t="e">
        <f t="shared" si="203"/>
        <v>#VALUE!</v>
      </c>
      <c r="GW41" s="217" t="e">
        <f t="shared" si="204"/>
        <v>#VALUE!</v>
      </c>
      <c r="GX41" s="218" t="e">
        <f t="shared" si="309"/>
        <v>#VALUE!</v>
      </c>
      <c r="GY41" s="219" t="e">
        <f t="shared" si="205"/>
        <v>#VALUE!</v>
      </c>
      <c r="GZ41" s="219" t="e">
        <f t="shared" si="206"/>
        <v>#VALUE!</v>
      </c>
      <c r="HA41" s="220" t="e">
        <f t="shared" si="310"/>
        <v>#VALUE!</v>
      </c>
      <c r="HC41" s="225" t="e">
        <f t="shared" si="207"/>
        <v>#VALUE!</v>
      </c>
      <c r="HD41" s="217" t="e">
        <f t="shared" si="208"/>
        <v>#VALUE!</v>
      </c>
      <c r="HE41" s="218" t="e">
        <f t="shared" si="311"/>
        <v>#VALUE!</v>
      </c>
      <c r="HF41" s="219" t="e">
        <f t="shared" si="209"/>
        <v>#VALUE!</v>
      </c>
      <c r="HG41" s="219" t="e">
        <f t="shared" si="210"/>
        <v>#VALUE!</v>
      </c>
      <c r="HH41" s="220" t="e">
        <f t="shared" si="312"/>
        <v>#VALUE!</v>
      </c>
      <c r="HI41" s="217" t="e">
        <f t="shared" si="211"/>
        <v>#VALUE!</v>
      </c>
      <c r="HJ41" s="217" t="e">
        <f t="shared" si="212"/>
        <v>#VALUE!</v>
      </c>
      <c r="HK41" s="218" t="e">
        <f t="shared" si="313"/>
        <v>#VALUE!</v>
      </c>
      <c r="HL41" s="219" t="e">
        <f t="shared" si="213"/>
        <v>#VALUE!</v>
      </c>
      <c r="HM41" s="219" t="e">
        <f t="shared" si="214"/>
        <v>#VALUE!</v>
      </c>
      <c r="HN41" s="220" t="e">
        <f t="shared" si="314"/>
        <v>#VALUE!</v>
      </c>
      <c r="HO41" s="217" t="e">
        <f t="shared" si="215"/>
        <v>#VALUE!</v>
      </c>
      <c r="HP41" s="217" t="e">
        <f t="shared" si="216"/>
        <v>#VALUE!</v>
      </c>
      <c r="HQ41" s="218" t="e">
        <f t="shared" si="315"/>
        <v>#VALUE!</v>
      </c>
      <c r="HR41" s="219" t="e">
        <f t="shared" si="217"/>
        <v>#VALUE!</v>
      </c>
      <c r="HS41" s="219" t="e">
        <f t="shared" si="218"/>
        <v>#VALUE!</v>
      </c>
      <c r="HT41" s="220" t="e">
        <f t="shared" si="316"/>
        <v>#VALUE!</v>
      </c>
      <c r="HU41" s="217" t="e">
        <f t="shared" si="219"/>
        <v>#VALUE!</v>
      </c>
      <c r="HV41" s="217" t="e">
        <f t="shared" si="220"/>
        <v>#VALUE!</v>
      </c>
      <c r="HW41" s="218" t="e">
        <f t="shared" si="317"/>
        <v>#VALUE!</v>
      </c>
      <c r="HX41" s="219" t="e">
        <f t="shared" si="221"/>
        <v>#VALUE!</v>
      </c>
      <c r="HY41" s="219" t="e">
        <f t="shared" si="222"/>
        <v>#VALUE!</v>
      </c>
      <c r="HZ41" s="220" t="e">
        <f t="shared" si="318"/>
        <v>#VALUE!</v>
      </c>
      <c r="IB41" s="225" t="e">
        <f t="shared" si="223"/>
        <v>#VALUE!</v>
      </c>
      <c r="IC41" s="217" t="e">
        <f t="shared" si="224"/>
        <v>#VALUE!</v>
      </c>
      <c r="ID41" s="218" t="e">
        <f t="shared" si="319"/>
        <v>#VALUE!</v>
      </c>
      <c r="IE41" s="219" t="e">
        <f t="shared" si="225"/>
        <v>#VALUE!</v>
      </c>
      <c r="IF41" s="219" t="e">
        <f t="shared" si="226"/>
        <v>#VALUE!</v>
      </c>
      <c r="IG41" s="220" t="e">
        <f t="shared" si="320"/>
        <v>#VALUE!</v>
      </c>
      <c r="IH41" s="217" t="e">
        <f t="shared" si="227"/>
        <v>#VALUE!</v>
      </c>
      <c r="II41" s="217" t="e">
        <f t="shared" si="228"/>
        <v>#VALUE!</v>
      </c>
      <c r="IJ41" s="218" t="e">
        <f t="shared" si="321"/>
        <v>#VALUE!</v>
      </c>
      <c r="IK41" s="219" t="e">
        <f t="shared" si="229"/>
        <v>#VALUE!</v>
      </c>
      <c r="IL41" s="219" t="e">
        <f t="shared" si="230"/>
        <v>#VALUE!</v>
      </c>
      <c r="IM41" s="220" t="e">
        <f t="shared" si="322"/>
        <v>#VALUE!</v>
      </c>
      <c r="IN41" s="217" t="e">
        <f t="shared" si="231"/>
        <v>#VALUE!</v>
      </c>
      <c r="IO41" s="217" t="e">
        <f t="shared" si="232"/>
        <v>#VALUE!</v>
      </c>
      <c r="IP41" s="218" t="e">
        <f t="shared" si="323"/>
        <v>#VALUE!</v>
      </c>
      <c r="IQ41" s="219" t="e">
        <f t="shared" si="233"/>
        <v>#VALUE!</v>
      </c>
      <c r="IR41" s="219" t="e">
        <f t="shared" si="234"/>
        <v>#VALUE!</v>
      </c>
      <c r="IS41" s="220" t="e">
        <f t="shared" si="324"/>
        <v>#VALUE!</v>
      </c>
      <c r="IT41" s="217" t="e">
        <f t="shared" si="235"/>
        <v>#VALUE!</v>
      </c>
      <c r="IU41" s="217" t="e">
        <f t="shared" si="236"/>
        <v>#VALUE!</v>
      </c>
      <c r="IV41" s="218" t="e">
        <f t="shared" si="325"/>
        <v>#VALUE!</v>
      </c>
      <c r="IW41" s="219" t="e">
        <f t="shared" si="237"/>
        <v>#VALUE!</v>
      </c>
      <c r="IX41" s="219" t="e">
        <f t="shared" si="238"/>
        <v>#VALUE!</v>
      </c>
      <c r="IY41" s="220" t="e">
        <f t="shared" si="326"/>
        <v>#VALUE!</v>
      </c>
    </row>
    <row r="42" spans="1:259" ht="15.75" x14ac:dyDescent="0.25">
      <c r="L42" s="211" t="e">
        <f t="shared" si="244"/>
        <v>#VALUE!</v>
      </c>
      <c r="M42" s="211" t="e">
        <f t="shared" si="96"/>
        <v>#VALUE!</v>
      </c>
      <c r="N42" s="211" t="e">
        <f t="shared" si="245"/>
        <v>#VALUE!</v>
      </c>
      <c r="O42" s="212" t="e">
        <f t="shared" si="246"/>
        <v>#VALUE!</v>
      </c>
      <c r="P42" s="213" t="e">
        <f t="shared" si="97"/>
        <v>#VALUE!</v>
      </c>
      <c r="Q42" s="213" t="e">
        <f t="shared" si="98"/>
        <v>#VALUE!</v>
      </c>
      <c r="R42" s="213" t="e">
        <f t="shared" si="247"/>
        <v>#VALUE!</v>
      </c>
      <c r="S42" s="214" t="e">
        <f t="shared" si="248"/>
        <v>#VALUE!</v>
      </c>
      <c r="T42" s="211" t="e">
        <f t="shared" si="99"/>
        <v>#VALUE!</v>
      </c>
      <c r="U42" s="211" t="e">
        <f t="shared" si="100"/>
        <v>#VALUE!</v>
      </c>
      <c r="V42" s="211" t="e">
        <f t="shared" si="249"/>
        <v>#VALUE!</v>
      </c>
      <c r="W42" s="212" t="e">
        <f t="shared" si="250"/>
        <v>#VALUE!</v>
      </c>
      <c r="X42" s="213" t="e">
        <f t="shared" si="101"/>
        <v>#VALUE!</v>
      </c>
      <c r="Y42" s="213" t="e">
        <f t="shared" si="102"/>
        <v>#VALUE!</v>
      </c>
      <c r="Z42" s="213" t="e">
        <f t="shared" si="251"/>
        <v>#VALUE!</v>
      </c>
      <c r="AA42" s="214" t="e">
        <f t="shared" si="252"/>
        <v>#VALUE!</v>
      </c>
      <c r="AB42" s="211" t="e">
        <f t="shared" si="103"/>
        <v>#VALUE!</v>
      </c>
      <c r="AC42" s="211" t="e">
        <f t="shared" si="104"/>
        <v>#VALUE!</v>
      </c>
      <c r="AD42" s="211" t="e">
        <f t="shared" si="253"/>
        <v>#VALUE!</v>
      </c>
      <c r="AE42" s="212" t="e">
        <f t="shared" si="254"/>
        <v>#VALUE!</v>
      </c>
      <c r="AF42" s="213" t="e">
        <f t="shared" si="105"/>
        <v>#VALUE!</v>
      </c>
      <c r="AG42" s="213" t="e">
        <f t="shared" si="106"/>
        <v>#VALUE!</v>
      </c>
      <c r="AH42" s="213" t="e">
        <f t="shared" si="255"/>
        <v>#VALUE!</v>
      </c>
      <c r="AI42" s="214" t="e">
        <f t="shared" si="256"/>
        <v>#VALUE!</v>
      </c>
      <c r="AJ42" s="215" t="e">
        <f t="shared" si="107"/>
        <v>#VALUE!</v>
      </c>
      <c r="AK42" s="215" t="e">
        <f t="shared" si="108"/>
        <v>#VALUE!</v>
      </c>
      <c r="AL42" s="215" t="e">
        <f t="shared" si="12"/>
        <v>#VALUE!</v>
      </c>
      <c r="AM42" s="216" t="e">
        <f t="shared" si="13"/>
        <v>#VALUE!</v>
      </c>
      <c r="AN42" s="213" t="e">
        <f t="shared" si="109"/>
        <v>#VALUE!</v>
      </c>
      <c r="AO42" s="213" t="e">
        <f t="shared" si="110"/>
        <v>#VALUE!</v>
      </c>
      <c r="AP42" s="213" t="e">
        <f t="shared" si="14"/>
        <v>#VALUE!</v>
      </c>
      <c r="AQ42" s="214" t="e">
        <f t="shared" si="15"/>
        <v>#VALUE!</v>
      </c>
      <c r="AS42" s="211" t="e">
        <f t="shared" si="111"/>
        <v>#VALUE!</v>
      </c>
      <c r="AT42" s="211" t="e">
        <f t="shared" si="112"/>
        <v>#VALUE!</v>
      </c>
      <c r="AU42" s="211" t="e">
        <f t="shared" si="257"/>
        <v>#VALUE!</v>
      </c>
      <c r="AV42" s="212" t="e">
        <f t="shared" si="258"/>
        <v>#VALUE!</v>
      </c>
      <c r="AW42" s="213" t="e">
        <f t="shared" si="113"/>
        <v>#VALUE!</v>
      </c>
      <c r="AX42" s="213" t="e">
        <f t="shared" si="114"/>
        <v>#VALUE!</v>
      </c>
      <c r="AY42" s="213" t="e">
        <f t="shared" si="259"/>
        <v>#VALUE!</v>
      </c>
      <c r="AZ42" s="214" t="e">
        <f t="shared" si="260"/>
        <v>#VALUE!</v>
      </c>
      <c r="BA42" s="211" t="e">
        <f t="shared" si="115"/>
        <v>#VALUE!</v>
      </c>
      <c r="BB42" s="211" t="e">
        <f t="shared" si="116"/>
        <v>#VALUE!</v>
      </c>
      <c r="BC42" s="211" t="e">
        <f t="shared" si="261"/>
        <v>#VALUE!</v>
      </c>
      <c r="BD42" s="212" t="e">
        <f t="shared" si="262"/>
        <v>#VALUE!</v>
      </c>
      <c r="BE42" s="213" t="e">
        <f t="shared" si="117"/>
        <v>#VALUE!</v>
      </c>
      <c r="BF42" s="213" t="e">
        <f t="shared" si="118"/>
        <v>#VALUE!</v>
      </c>
      <c r="BG42" s="213" t="e">
        <f t="shared" si="263"/>
        <v>#VALUE!</v>
      </c>
      <c r="BH42" s="214" t="e">
        <f t="shared" si="242"/>
        <v>#VALUE!</v>
      </c>
      <c r="BI42" s="211" t="e">
        <f t="shared" si="119"/>
        <v>#VALUE!</v>
      </c>
      <c r="BJ42" s="211" t="e">
        <f t="shared" si="120"/>
        <v>#VALUE!</v>
      </c>
      <c r="BK42" s="211" t="e">
        <f t="shared" si="264"/>
        <v>#VALUE!</v>
      </c>
      <c r="BL42" s="212" t="e">
        <f t="shared" si="265"/>
        <v>#VALUE!</v>
      </c>
      <c r="BM42" s="213" t="e">
        <f t="shared" si="121"/>
        <v>#VALUE!</v>
      </c>
      <c r="BN42" s="213" t="e">
        <f t="shared" si="122"/>
        <v>#VALUE!</v>
      </c>
      <c r="BO42" s="213" t="e">
        <f t="shared" si="266"/>
        <v>#VALUE!</v>
      </c>
      <c r="BP42" s="214" t="e">
        <f t="shared" si="267"/>
        <v>#VALUE!</v>
      </c>
      <c r="BQ42" s="211" t="e">
        <f t="shared" si="123"/>
        <v>#VALUE!</v>
      </c>
      <c r="BR42" s="211" t="e">
        <f t="shared" si="124"/>
        <v>#VALUE!</v>
      </c>
      <c r="BS42" s="211" t="e">
        <f t="shared" si="28"/>
        <v>#VALUE!</v>
      </c>
      <c r="BT42" s="212" t="e">
        <f t="shared" si="29"/>
        <v>#VALUE!</v>
      </c>
      <c r="BU42" s="213" t="e">
        <f t="shared" si="125"/>
        <v>#VALUE!</v>
      </c>
      <c r="BV42" s="213" t="e">
        <f t="shared" si="126"/>
        <v>#VALUE!</v>
      </c>
      <c r="BW42" s="213" t="e">
        <f t="shared" si="30"/>
        <v>#VALUE!</v>
      </c>
      <c r="BX42" s="214" t="e">
        <f t="shared" si="31"/>
        <v>#VALUE!</v>
      </c>
      <c r="BZ42" s="211" t="e">
        <f t="shared" si="127"/>
        <v>#VALUE!</v>
      </c>
      <c r="CA42" s="211" t="e">
        <f t="shared" si="128"/>
        <v>#VALUE!</v>
      </c>
      <c r="CB42" s="211" t="e">
        <f t="shared" si="268"/>
        <v>#VALUE!</v>
      </c>
      <c r="CC42" s="212" t="e">
        <f t="shared" si="269"/>
        <v>#VALUE!</v>
      </c>
      <c r="CD42" s="213" t="e">
        <f t="shared" si="129"/>
        <v>#VALUE!</v>
      </c>
      <c r="CE42" s="213" t="e">
        <f t="shared" si="130"/>
        <v>#VALUE!</v>
      </c>
      <c r="CF42" s="213" t="e">
        <f t="shared" si="270"/>
        <v>#VALUE!</v>
      </c>
      <c r="CG42" s="214" t="e">
        <f t="shared" si="271"/>
        <v>#VALUE!</v>
      </c>
      <c r="CH42" s="211" t="e">
        <f t="shared" si="131"/>
        <v>#VALUE!</v>
      </c>
      <c r="CI42" s="211" t="e">
        <f t="shared" si="132"/>
        <v>#VALUE!</v>
      </c>
      <c r="CJ42" s="211" t="e">
        <f t="shared" si="272"/>
        <v>#VALUE!</v>
      </c>
      <c r="CK42" s="212" t="e">
        <f t="shared" si="273"/>
        <v>#VALUE!</v>
      </c>
      <c r="CL42" s="213" t="e">
        <f t="shared" si="133"/>
        <v>#VALUE!</v>
      </c>
      <c r="CM42" s="213" t="e">
        <f t="shared" si="134"/>
        <v>#VALUE!</v>
      </c>
      <c r="CN42" s="213" t="e">
        <f t="shared" si="274"/>
        <v>#VALUE!</v>
      </c>
      <c r="CO42" s="214" t="e">
        <f t="shared" si="243"/>
        <v>#VALUE!</v>
      </c>
      <c r="CP42" s="211" t="e">
        <f t="shared" si="135"/>
        <v>#VALUE!</v>
      </c>
      <c r="CQ42" s="211" t="e">
        <f t="shared" si="136"/>
        <v>#VALUE!</v>
      </c>
      <c r="CR42" s="211" t="e">
        <f t="shared" si="275"/>
        <v>#VALUE!</v>
      </c>
      <c r="CS42" s="212" t="e">
        <f t="shared" si="276"/>
        <v>#VALUE!</v>
      </c>
      <c r="CT42" s="213" t="e">
        <f t="shared" si="137"/>
        <v>#VALUE!</v>
      </c>
      <c r="CU42" s="213" t="e">
        <f t="shared" si="138"/>
        <v>#VALUE!</v>
      </c>
      <c r="CV42" s="213" t="e">
        <f t="shared" si="277"/>
        <v>#VALUE!</v>
      </c>
      <c r="CW42" s="214" t="e">
        <f t="shared" si="278"/>
        <v>#VALUE!</v>
      </c>
      <c r="CX42" s="211" t="e">
        <f t="shared" si="139"/>
        <v>#VALUE!</v>
      </c>
      <c r="CY42" s="211" t="e">
        <f t="shared" si="140"/>
        <v>#VALUE!</v>
      </c>
      <c r="CZ42" s="211" t="e">
        <f t="shared" si="44"/>
        <v>#VALUE!</v>
      </c>
      <c r="DA42" s="212" t="e">
        <f t="shared" si="45"/>
        <v>#VALUE!</v>
      </c>
      <c r="DB42" s="213" t="e">
        <f t="shared" si="141"/>
        <v>#VALUE!</v>
      </c>
      <c r="DC42" s="213" t="e">
        <f t="shared" si="142"/>
        <v>#VALUE!</v>
      </c>
      <c r="DD42" s="213" t="e">
        <f t="shared" si="46"/>
        <v>#VALUE!</v>
      </c>
      <c r="DE42" s="214" t="e">
        <f t="shared" si="47"/>
        <v>#VALUE!</v>
      </c>
      <c r="DG42" s="225" t="e">
        <f t="shared" si="143"/>
        <v>#VALUE!</v>
      </c>
      <c r="DH42" s="217" t="e">
        <f t="shared" si="144"/>
        <v>#VALUE!</v>
      </c>
      <c r="DI42" s="218" t="e">
        <f t="shared" si="279"/>
        <v>#VALUE!</v>
      </c>
      <c r="DJ42" s="219" t="e">
        <f t="shared" si="145"/>
        <v>#VALUE!</v>
      </c>
      <c r="DK42" s="219" t="e">
        <f t="shared" si="146"/>
        <v>#VALUE!</v>
      </c>
      <c r="DL42" s="220" t="e">
        <f t="shared" si="280"/>
        <v>#VALUE!</v>
      </c>
      <c r="DM42" s="217" t="e">
        <f t="shared" si="147"/>
        <v>#VALUE!</v>
      </c>
      <c r="DN42" s="217" t="e">
        <f t="shared" si="148"/>
        <v>#VALUE!</v>
      </c>
      <c r="DO42" s="218" t="e">
        <f t="shared" si="281"/>
        <v>#VALUE!</v>
      </c>
      <c r="DP42" s="219" t="e">
        <f t="shared" si="149"/>
        <v>#VALUE!</v>
      </c>
      <c r="DQ42" s="219" t="e">
        <f t="shared" si="150"/>
        <v>#VALUE!</v>
      </c>
      <c r="DR42" s="220" t="e">
        <f t="shared" si="282"/>
        <v>#VALUE!</v>
      </c>
      <c r="DS42" s="217" t="e">
        <f t="shared" si="151"/>
        <v>#VALUE!</v>
      </c>
      <c r="DT42" s="217" t="e">
        <f t="shared" si="152"/>
        <v>#VALUE!</v>
      </c>
      <c r="DU42" s="218" t="e">
        <f t="shared" si="283"/>
        <v>#VALUE!</v>
      </c>
      <c r="DV42" s="219" t="e">
        <f t="shared" si="153"/>
        <v>#VALUE!</v>
      </c>
      <c r="DW42" s="219" t="e">
        <f t="shared" si="154"/>
        <v>#VALUE!</v>
      </c>
      <c r="DX42" s="220" t="e">
        <f t="shared" si="284"/>
        <v>#VALUE!</v>
      </c>
      <c r="DY42" s="217" t="e">
        <f t="shared" si="155"/>
        <v>#VALUE!</v>
      </c>
      <c r="DZ42" s="217" t="e">
        <f t="shared" si="156"/>
        <v>#VALUE!</v>
      </c>
      <c r="EA42" s="218" t="e">
        <f t="shared" si="285"/>
        <v>#VALUE!</v>
      </c>
      <c r="EB42" s="219" t="e">
        <f t="shared" si="157"/>
        <v>#VALUE!</v>
      </c>
      <c r="EC42" s="219" t="e">
        <f t="shared" si="158"/>
        <v>#VALUE!</v>
      </c>
      <c r="ED42" s="220" t="e">
        <f t="shared" si="286"/>
        <v>#VALUE!</v>
      </c>
      <c r="EF42" s="225" t="e">
        <f t="shared" si="159"/>
        <v>#VALUE!</v>
      </c>
      <c r="EG42" s="217" t="e">
        <f t="shared" si="160"/>
        <v>#VALUE!</v>
      </c>
      <c r="EH42" s="218" t="e">
        <f t="shared" si="287"/>
        <v>#VALUE!</v>
      </c>
      <c r="EI42" s="219" t="e">
        <f t="shared" si="161"/>
        <v>#VALUE!</v>
      </c>
      <c r="EJ42" s="219" t="e">
        <f t="shared" si="162"/>
        <v>#VALUE!</v>
      </c>
      <c r="EK42" s="220" t="e">
        <f t="shared" si="288"/>
        <v>#VALUE!</v>
      </c>
      <c r="EL42" s="217" t="e">
        <f t="shared" si="163"/>
        <v>#VALUE!</v>
      </c>
      <c r="EM42" s="217" t="e">
        <f t="shared" si="164"/>
        <v>#VALUE!</v>
      </c>
      <c r="EN42" s="218" t="e">
        <f t="shared" si="289"/>
        <v>#VALUE!</v>
      </c>
      <c r="EO42" s="219" t="e">
        <f t="shared" si="165"/>
        <v>#VALUE!</v>
      </c>
      <c r="EP42" s="219" t="e">
        <f t="shared" si="166"/>
        <v>#VALUE!</v>
      </c>
      <c r="EQ42" s="220" t="e">
        <f t="shared" si="290"/>
        <v>#VALUE!</v>
      </c>
      <c r="ER42" s="217" t="e">
        <f t="shared" si="167"/>
        <v>#VALUE!</v>
      </c>
      <c r="ES42" s="217" t="e">
        <f t="shared" si="168"/>
        <v>#VALUE!</v>
      </c>
      <c r="ET42" s="218" t="e">
        <f t="shared" si="291"/>
        <v>#VALUE!</v>
      </c>
      <c r="EU42" s="219" t="e">
        <f t="shared" si="169"/>
        <v>#VALUE!</v>
      </c>
      <c r="EV42" s="219" t="e">
        <f t="shared" si="170"/>
        <v>#VALUE!</v>
      </c>
      <c r="EW42" s="220" t="e">
        <f t="shared" si="292"/>
        <v>#VALUE!</v>
      </c>
      <c r="EX42" s="217" t="e">
        <f t="shared" si="171"/>
        <v>#VALUE!</v>
      </c>
      <c r="EY42" s="217" t="e">
        <f t="shared" si="172"/>
        <v>#VALUE!</v>
      </c>
      <c r="EZ42" s="218" t="e">
        <f t="shared" si="293"/>
        <v>#VALUE!</v>
      </c>
      <c r="FA42" s="219" t="e">
        <f t="shared" si="173"/>
        <v>#VALUE!</v>
      </c>
      <c r="FB42" s="219" t="e">
        <f t="shared" si="174"/>
        <v>#VALUE!</v>
      </c>
      <c r="FC42" s="220" t="e">
        <f t="shared" si="294"/>
        <v>#VALUE!</v>
      </c>
      <c r="FE42" s="225" t="e">
        <f t="shared" si="175"/>
        <v>#VALUE!</v>
      </c>
      <c r="FF42" s="217" t="e">
        <f t="shared" si="176"/>
        <v>#VALUE!</v>
      </c>
      <c r="FG42" s="218" t="e">
        <f t="shared" si="295"/>
        <v>#VALUE!</v>
      </c>
      <c r="FH42" s="219" t="e">
        <f t="shared" si="177"/>
        <v>#VALUE!</v>
      </c>
      <c r="FI42" s="219" t="e">
        <f t="shared" si="178"/>
        <v>#VALUE!</v>
      </c>
      <c r="FJ42" s="220" t="e">
        <f t="shared" si="296"/>
        <v>#VALUE!</v>
      </c>
      <c r="FK42" s="217" t="e">
        <f t="shared" si="179"/>
        <v>#VALUE!</v>
      </c>
      <c r="FL42" s="217" t="e">
        <f t="shared" si="180"/>
        <v>#VALUE!</v>
      </c>
      <c r="FM42" s="218" t="e">
        <f t="shared" si="297"/>
        <v>#VALUE!</v>
      </c>
      <c r="FN42" s="219" t="e">
        <f t="shared" si="181"/>
        <v>#VALUE!</v>
      </c>
      <c r="FO42" s="219" t="e">
        <f t="shared" si="182"/>
        <v>#VALUE!</v>
      </c>
      <c r="FP42" s="220" t="e">
        <f t="shared" si="298"/>
        <v>#VALUE!</v>
      </c>
      <c r="FQ42" s="217" t="e">
        <f t="shared" si="183"/>
        <v>#VALUE!</v>
      </c>
      <c r="FR42" s="217" t="e">
        <f t="shared" si="184"/>
        <v>#VALUE!</v>
      </c>
      <c r="FS42" s="218" t="e">
        <f t="shared" si="299"/>
        <v>#VALUE!</v>
      </c>
      <c r="FT42" s="219" t="e">
        <f t="shared" si="185"/>
        <v>#VALUE!</v>
      </c>
      <c r="FU42" s="219" t="e">
        <f t="shared" si="186"/>
        <v>#VALUE!</v>
      </c>
      <c r="FV42" s="220" t="e">
        <f t="shared" si="300"/>
        <v>#VALUE!</v>
      </c>
      <c r="FW42" s="217" t="e">
        <f t="shared" si="187"/>
        <v>#VALUE!</v>
      </c>
      <c r="FX42" s="217" t="e">
        <f t="shared" si="188"/>
        <v>#VALUE!</v>
      </c>
      <c r="FY42" s="218" t="e">
        <f t="shared" si="301"/>
        <v>#VALUE!</v>
      </c>
      <c r="FZ42" s="219" t="e">
        <f t="shared" si="189"/>
        <v>#VALUE!</v>
      </c>
      <c r="GA42" s="219" t="e">
        <f t="shared" si="190"/>
        <v>#VALUE!</v>
      </c>
      <c r="GB42" s="220" t="e">
        <f t="shared" si="302"/>
        <v>#VALUE!</v>
      </c>
      <c r="GD42" s="225" t="e">
        <f t="shared" si="191"/>
        <v>#VALUE!</v>
      </c>
      <c r="GE42" s="217" t="e">
        <f t="shared" si="192"/>
        <v>#VALUE!</v>
      </c>
      <c r="GF42" s="218" t="e">
        <f t="shared" si="303"/>
        <v>#VALUE!</v>
      </c>
      <c r="GG42" s="219" t="e">
        <f t="shared" si="193"/>
        <v>#VALUE!</v>
      </c>
      <c r="GH42" s="219" t="e">
        <f t="shared" si="194"/>
        <v>#VALUE!</v>
      </c>
      <c r="GI42" s="220" t="e">
        <f t="shared" si="304"/>
        <v>#VALUE!</v>
      </c>
      <c r="GJ42" s="217" t="e">
        <f t="shared" si="195"/>
        <v>#VALUE!</v>
      </c>
      <c r="GK42" s="217" t="e">
        <f t="shared" si="196"/>
        <v>#VALUE!</v>
      </c>
      <c r="GL42" s="218" t="e">
        <f t="shared" si="305"/>
        <v>#VALUE!</v>
      </c>
      <c r="GM42" s="219" t="e">
        <f t="shared" si="197"/>
        <v>#VALUE!</v>
      </c>
      <c r="GN42" s="219" t="e">
        <f t="shared" si="198"/>
        <v>#VALUE!</v>
      </c>
      <c r="GO42" s="220" t="e">
        <f t="shared" si="306"/>
        <v>#VALUE!</v>
      </c>
      <c r="GP42" s="217" t="e">
        <f t="shared" si="199"/>
        <v>#VALUE!</v>
      </c>
      <c r="GQ42" s="217" t="e">
        <f t="shared" si="200"/>
        <v>#VALUE!</v>
      </c>
      <c r="GR42" s="218" t="e">
        <f t="shared" si="307"/>
        <v>#VALUE!</v>
      </c>
      <c r="GS42" s="219" t="e">
        <f t="shared" si="201"/>
        <v>#VALUE!</v>
      </c>
      <c r="GT42" s="219" t="e">
        <f t="shared" si="202"/>
        <v>#VALUE!</v>
      </c>
      <c r="GU42" s="220" t="e">
        <f t="shared" si="308"/>
        <v>#VALUE!</v>
      </c>
      <c r="GV42" s="217" t="e">
        <f t="shared" si="203"/>
        <v>#VALUE!</v>
      </c>
      <c r="GW42" s="217" t="e">
        <f t="shared" si="204"/>
        <v>#VALUE!</v>
      </c>
      <c r="GX42" s="218" t="e">
        <f t="shared" si="309"/>
        <v>#VALUE!</v>
      </c>
      <c r="GY42" s="219" t="e">
        <f t="shared" si="205"/>
        <v>#VALUE!</v>
      </c>
      <c r="GZ42" s="219" t="e">
        <f t="shared" si="206"/>
        <v>#VALUE!</v>
      </c>
      <c r="HA42" s="220" t="e">
        <f t="shared" si="310"/>
        <v>#VALUE!</v>
      </c>
      <c r="HC42" s="225" t="e">
        <f t="shared" si="207"/>
        <v>#VALUE!</v>
      </c>
      <c r="HD42" s="217" t="e">
        <f t="shared" si="208"/>
        <v>#VALUE!</v>
      </c>
      <c r="HE42" s="218" t="e">
        <f t="shared" si="311"/>
        <v>#VALUE!</v>
      </c>
      <c r="HF42" s="219" t="e">
        <f t="shared" si="209"/>
        <v>#VALUE!</v>
      </c>
      <c r="HG42" s="219" t="e">
        <f t="shared" si="210"/>
        <v>#VALUE!</v>
      </c>
      <c r="HH42" s="220" t="e">
        <f t="shared" si="312"/>
        <v>#VALUE!</v>
      </c>
      <c r="HI42" s="217" t="e">
        <f t="shared" si="211"/>
        <v>#VALUE!</v>
      </c>
      <c r="HJ42" s="217" t="e">
        <f t="shared" si="212"/>
        <v>#VALUE!</v>
      </c>
      <c r="HK42" s="218" t="e">
        <f t="shared" si="313"/>
        <v>#VALUE!</v>
      </c>
      <c r="HL42" s="219" t="e">
        <f t="shared" si="213"/>
        <v>#VALUE!</v>
      </c>
      <c r="HM42" s="219" t="e">
        <f t="shared" si="214"/>
        <v>#VALUE!</v>
      </c>
      <c r="HN42" s="220" t="e">
        <f t="shared" si="314"/>
        <v>#VALUE!</v>
      </c>
      <c r="HO42" s="217" t="e">
        <f t="shared" si="215"/>
        <v>#VALUE!</v>
      </c>
      <c r="HP42" s="217" t="e">
        <f t="shared" si="216"/>
        <v>#VALUE!</v>
      </c>
      <c r="HQ42" s="218" t="e">
        <f t="shared" si="315"/>
        <v>#VALUE!</v>
      </c>
      <c r="HR42" s="219" t="e">
        <f t="shared" si="217"/>
        <v>#VALUE!</v>
      </c>
      <c r="HS42" s="219" t="e">
        <f t="shared" si="218"/>
        <v>#VALUE!</v>
      </c>
      <c r="HT42" s="220" t="e">
        <f t="shared" si="316"/>
        <v>#VALUE!</v>
      </c>
      <c r="HU42" s="217" t="e">
        <f t="shared" si="219"/>
        <v>#VALUE!</v>
      </c>
      <c r="HV42" s="217" t="e">
        <f t="shared" si="220"/>
        <v>#VALUE!</v>
      </c>
      <c r="HW42" s="218" t="e">
        <f t="shared" si="317"/>
        <v>#VALUE!</v>
      </c>
      <c r="HX42" s="219" t="e">
        <f t="shared" si="221"/>
        <v>#VALUE!</v>
      </c>
      <c r="HY42" s="219" t="e">
        <f t="shared" si="222"/>
        <v>#VALUE!</v>
      </c>
      <c r="HZ42" s="220" t="e">
        <f t="shared" si="318"/>
        <v>#VALUE!</v>
      </c>
      <c r="IB42" s="225" t="e">
        <f t="shared" si="223"/>
        <v>#VALUE!</v>
      </c>
      <c r="IC42" s="217" t="e">
        <f t="shared" si="224"/>
        <v>#VALUE!</v>
      </c>
      <c r="ID42" s="218" t="e">
        <f t="shared" si="319"/>
        <v>#VALUE!</v>
      </c>
      <c r="IE42" s="219" t="e">
        <f t="shared" si="225"/>
        <v>#VALUE!</v>
      </c>
      <c r="IF42" s="219" t="e">
        <f t="shared" si="226"/>
        <v>#VALUE!</v>
      </c>
      <c r="IG42" s="220" t="e">
        <f t="shared" si="320"/>
        <v>#VALUE!</v>
      </c>
      <c r="IH42" s="217" t="e">
        <f t="shared" si="227"/>
        <v>#VALUE!</v>
      </c>
      <c r="II42" s="217" t="e">
        <f t="shared" si="228"/>
        <v>#VALUE!</v>
      </c>
      <c r="IJ42" s="218" t="e">
        <f t="shared" si="321"/>
        <v>#VALUE!</v>
      </c>
      <c r="IK42" s="219" t="e">
        <f t="shared" si="229"/>
        <v>#VALUE!</v>
      </c>
      <c r="IL42" s="219" t="e">
        <f t="shared" si="230"/>
        <v>#VALUE!</v>
      </c>
      <c r="IM42" s="220" t="e">
        <f t="shared" si="322"/>
        <v>#VALUE!</v>
      </c>
      <c r="IN42" s="217" t="e">
        <f t="shared" si="231"/>
        <v>#VALUE!</v>
      </c>
      <c r="IO42" s="217" t="e">
        <f t="shared" si="232"/>
        <v>#VALUE!</v>
      </c>
      <c r="IP42" s="218" t="e">
        <f t="shared" si="323"/>
        <v>#VALUE!</v>
      </c>
      <c r="IQ42" s="219" t="e">
        <f t="shared" si="233"/>
        <v>#VALUE!</v>
      </c>
      <c r="IR42" s="219" t="e">
        <f t="shared" si="234"/>
        <v>#VALUE!</v>
      </c>
      <c r="IS42" s="220" t="e">
        <f t="shared" si="324"/>
        <v>#VALUE!</v>
      </c>
      <c r="IT42" s="217" t="e">
        <f t="shared" si="235"/>
        <v>#VALUE!</v>
      </c>
      <c r="IU42" s="217" t="e">
        <f t="shared" si="236"/>
        <v>#VALUE!</v>
      </c>
      <c r="IV42" s="218" t="e">
        <f t="shared" si="325"/>
        <v>#VALUE!</v>
      </c>
      <c r="IW42" s="219" t="e">
        <f t="shared" si="237"/>
        <v>#VALUE!</v>
      </c>
      <c r="IX42" s="219" t="e">
        <f t="shared" si="238"/>
        <v>#VALUE!</v>
      </c>
      <c r="IY42" s="220" t="e">
        <f t="shared" si="326"/>
        <v>#VALUE!</v>
      </c>
    </row>
    <row r="43" spans="1:259" ht="15.75" x14ac:dyDescent="0.25">
      <c r="L43" s="211" t="e">
        <f t="shared" si="244"/>
        <v>#VALUE!</v>
      </c>
      <c r="M43" s="211" t="e">
        <f t="shared" si="96"/>
        <v>#VALUE!</v>
      </c>
      <c r="N43" s="211" t="e">
        <f t="shared" si="245"/>
        <v>#VALUE!</v>
      </c>
      <c r="O43" s="212" t="e">
        <f t="shared" si="246"/>
        <v>#VALUE!</v>
      </c>
      <c r="P43" s="213" t="e">
        <f t="shared" si="97"/>
        <v>#VALUE!</v>
      </c>
      <c r="Q43" s="213" t="e">
        <f t="shared" si="98"/>
        <v>#VALUE!</v>
      </c>
      <c r="R43" s="213" t="e">
        <f t="shared" si="247"/>
        <v>#VALUE!</v>
      </c>
      <c r="S43" s="214" t="e">
        <f t="shared" si="248"/>
        <v>#VALUE!</v>
      </c>
      <c r="T43" s="211" t="e">
        <f t="shared" si="99"/>
        <v>#VALUE!</v>
      </c>
      <c r="U43" s="211" t="e">
        <f t="shared" si="100"/>
        <v>#VALUE!</v>
      </c>
      <c r="V43" s="211" t="e">
        <f t="shared" si="249"/>
        <v>#VALUE!</v>
      </c>
      <c r="W43" s="212" t="e">
        <f t="shared" si="250"/>
        <v>#VALUE!</v>
      </c>
      <c r="X43" s="213" t="e">
        <f t="shared" si="101"/>
        <v>#VALUE!</v>
      </c>
      <c r="Y43" s="213" t="e">
        <f t="shared" si="102"/>
        <v>#VALUE!</v>
      </c>
      <c r="Z43" s="213" t="e">
        <f t="shared" si="251"/>
        <v>#VALUE!</v>
      </c>
      <c r="AA43" s="214" t="e">
        <f t="shared" si="252"/>
        <v>#VALUE!</v>
      </c>
      <c r="AB43" s="211" t="e">
        <f t="shared" si="103"/>
        <v>#VALUE!</v>
      </c>
      <c r="AC43" s="211" t="e">
        <f t="shared" si="104"/>
        <v>#VALUE!</v>
      </c>
      <c r="AD43" s="211" t="e">
        <f t="shared" si="253"/>
        <v>#VALUE!</v>
      </c>
      <c r="AE43" s="212" t="e">
        <f t="shared" si="254"/>
        <v>#VALUE!</v>
      </c>
      <c r="AF43" s="213" t="e">
        <f t="shared" si="105"/>
        <v>#VALUE!</v>
      </c>
      <c r="AG43" s="213" t="e">
        <f t="shared" si="106"/>
        <v>#VALUE!</v>
      </c>
      <c r="AH43" s="213" t="e">
        <f t="shared" si="255"/>
        <v>#VALUE!</v>
      </c>
      <c r="AI43" s="214" t="e">
        <f t="shared" si="256"/>
        <v>#VALUE!</v>
      </c>
      <c r="AJ43" s="215" t="e">
        <f t="shared" si="107"/>
        <v>#VALUE!</v>
      </c>
      <c r="AK43" s="215" t="e">
        <f t="shared" si="108"/>
        <v>#VALUE!</v>
      </c>
      <c r="AL43" s="215" t="e">
        <f t="shared" si="12"/>
        <v>#VALUE!</v>
      </c>
      <c r="AM43" s="216" t="e">
        <f t="shared" si="13"/>
        <v>#VALUE!</v>
      </c>
      <c r="AN43" s="213" t="e">
        <f t="shared" si="109"/>
        <v>#VALUE!</v>
      </c>
      <c r="AO43" s="213" t="e">
        <f t="shared" si="110"/>
        <v>#VALUE!</v>
      </c>
      <c r="AP43" s="213" t="e">
        <f t="shared" si="14"/>
        <v>#VALUE!</v>
      </c>
      <c r="AQ43" s="214" t="e">
        <f t="shared" si="15"/>
        <v>#VALUE!</v>
      </c>
      <c r="AS43" s="211" t="e">
        <f t="shared" si="111"/>
        <v>#VALUE!</v>
      </c>
      <c r="AT43" s="211" t="e">
        <f t="shared" si="112"/>
        <v>#VALUE!</v>
      </c>
      <c r="AU43" s="211" t="e">
        <f t="shared" si="257"/>
        <v>#VALUE!</v>
      </c>
      <c r="AV43" s="212" t="e">
        <f t="shared" si="258"/>
        <v>#VALUE!</v>
      </c>
      <c r="AW43" s="213" t="e">
        <f t="shared" si="113"/>
        <v>#VALUE!</v>
      </c>
      <c r="AX43" s="213" t="e">
        <f t="shared" si="114"/>
        <v>#VALUE!</v>
      </c>
      <c r="AY43" s="213" t="e">
        <f t="shared" si="259"/>
        <v>#VALUE!</v>
      </c>
      <c r="AZ43" s="214" t="e">
        <f t="shared" si="260"/>
        <v>#VALUE!</v>
      </c>
      <c r="BA43" s="211" t="e">
        <f t="shared" si="115"/>
        <v>#VALUE!</v>
      </c>
      <c r="BB43" s="211" t="e">
        <f t="shared" si="116"/>
        <v>#VALUE!</v>
      </c>
      <c r="BC43" s="211" t="e">
        <f t="shared" si="261"/>
        <v>#VALUE!</v>
      </c>
      <c r="BD43" s="212" t="e">
        <f t="shared" si="262"/>
        <v>#VALUE!</v>
      </c>
      <c r="BE43" s="213" t="e">
        <f t="shared" si="117"/>
        <v>#VALUE!</v>
      </c>
      <c r="BF43" s="213" t="e">
        <f t="shared" si="118"/>
        <v>#VALUE!</v>
      </c>
      <c r="BG43" s="213" t="e">
        <f t="shared" si="263"/>
        <v>#VALUE!</v>
      </c>
      <c r="BH43" s="214" t="e">
        <f t="shared" si="242"/>
        <v>#VALUE!</v>
      </c>
      <c r="BI43" s="211" t="e">
        <f t="shared" si="119"/>
        <v>#VALUE!</v>
      </c>
      <c r="BJ43" s="211" t="e">
        <f t="shared" si="120"/>
        <v>#VALUE!</v>
      </c>
      <c r="BK43" s="211" t="e">
        <f t="shared" si="264"/>
        <v>#VALUE!</v>
      </c>
      <c r="BL43" s="212" t="e">
        <f t="shared" si="265"/>
        <v>#VALUE!</v>
      </c>
      <c r="BM43" s="213" t="e">
        <f t="shared" si="121"/>
        <v>#VALUE!</v>
      </c>
      <c r="BN43" s="213" t="e">
        <f t="shared" si="122"/>
        <v>#VALUE!</v>
      </c>
      <c r="BO43" s="213" t="e">
        <f t="shared" si="266"/>
        <v>#VALUE!</v>
      </c>
      <c r="BP43" s="214" t="e">
        <f t="shared" si="267"/>
        <v>#VALUE!</v>
      </c>
      <c r="BQ43" s="211" t="e">
        <f t="shared" si="123"/>
        <v>#VALUE!</v>
      </c>
      <c r="BR43" s="211" t="e">
        <f t="shared" si="124"/>
        <v>#VALUE!</v>
      </c>
      <c r="BS43" s="211" t="e">
        <f t="shared" si="28"/>
        <v>#VALUE!</v>
      </c>
      <c r="BT43" s="212" t="e">
        <f t="shared" si="29"/>
        <v>#VALUE!</v>
      </c>
      <c r="BU43" s="213" t="e">
        <f t="shared" si="125"/>
        <v>#VALUE!</v>
      </c>
      <c r="BV43" s="213" t="e">
        <f t="shared" si="126"/>
        <v>#VALUE!</v>
      </c>
      <c r="BW43" s="213" t="e">
        <f t="shared" si="30"/>
        <v>#VALUE!</v>
      </c>
      <c r="BX43" s="214" t="e">
        <f t="shared" si="31"/>
        <v>#VALUE!</v>
      </c>
      <c r="BZ43" s="211" t="e">
        <f t="shared" si="127"/>
        <v>#VALUE!</v>
      </c>
      <c r="CA43" s="211" t="e">
        <f t="shared" si="128"/>
        <v>#VALUE!</v>
      </c>
      <c r="CB43" s="211" t="e">
        <f t="shared" si="268"/>
        <v>#VALUE!</v>
      </c>
      <c r="CC43" s="212" t="e">
        <f t="shared" si="269"/>
        <v>#VALUE!</v>
      </c>
      <c r="CD43" s="213" t="e">
        <f t="shared" si="129"/>
        <v>#VALUE!</v>
      </c>
      <c r="CE43" s="213" t="e">
        <f t="shared" si="130"/>
        <v>#VALUE!</v>
      </c>
      <c r="CF43" s="213" t="e">
        <f t="shared" si="270"/>
        <v>#VALUE!</v>
      </c>
      <c r="CG43" s="214" t="e">
        <f t="shared" si="271"/>
        <v>#VALUE!</v>
      </c>
      <c r="CH43" s="211" t="e">
        <f t="shared" si="131"/>
        <v>#VALUE!</v>
      </c>
      <c r="CI43" s="211" t="e">
        <f t="shared" si="132"/>
        <v>#VALUE!</v>
      </c>
      <c r="CJ43" s="211" t="e">
        <f t="shared" si="272"/>
        <v>#VALUE!</v>
      </c>
      <c r="CK43" s="212" t="e">
        <f t="shared" si="273"/>
        <v>#VALUE!</v>
      </c>
      <c r="CL43" s="213" t="e">
        <f t="shared" si="133"/>
        <v>#VALUE!</v>
      </c>
      <c r="CM43" s="213" t="e">
        <f t="shared" si="134"/>
        <v>#VALUE!</v>
      </c>
      <c r="CN43" s="213" t="e">
        <f t="shared" si="274"/>
        <v>#VALUE!</v>
      </c>
      <c r="CO43" s="214" t="e">
        <f t="shared" si="243"/>
        <v>#VALUE!</v>
      </c>
      <c r="CP43" s="211" t="e">
        <f t="shared" si="135"/>
        <v>#VALUE!</v>
      </c>
      <c r="CQ43" s="211" t="e">
        <f t="shared" si="136"/>
        <v>#VALUE!</v>
      </c>
      <c r="CR43" s="211" t="e">
        <f t="shared" si="275"/>
        <v>#VALUE!</v>
      </c>
      <c r="CS43" s="212" t="e">
        <f t="shared" si="276"/>
        <v>#VALUE!</v>
      </c>
      <c r="CT43" s="213" t="e">
        <f t="shared" si="137"/>
        <v>#VALUE!</v>
      </c>
      <c r="CU43" s="213" t="e">
        <f t="shared" si="138"/>
        <v>#VALUE!</v>
      </c>
      <c r="CV43" s="213" t="e">
        <f t="shared" si="277"/>
        <v>#VALUE!</v>
      </c>
      <c r="CW43" s="214" t="e">
        <f t="shared" si="278"/>
        <v>#VALUE!</v>
      </c>
      <c r="CX43" s="211" t="e">
        <f t="shared" si="139"/>
        <v>#VALUE!</v>
      </c>
      <c r="CY43" s="211" t="e">
        <f t="shared" si="140"/>
        <v>#VALUE!</v>
      </c>
      <c r="CZ43" s="211" t="e">
        <f t="shared" si="44"/>
        <v>#VALUE!</v>
      </c>
      <c r="DA43" s="212" t="e">
        <f t="shared" si="45"/>
        <v>#VALUE!</v>
      </c>
      <c r="DB43" s="213" t="e">
        <f t="shared" si="141"/>
        <v>#VALUE!</v>
      </c>
      <c r="DC43" s="213" t="e">
        <f t="shared" si="142"/>
        <v>#VALUE!</v>
      </c>
      <c r="DD43" s="213" t="e">
        <f t="shared" si="46"/>
        <v>#VALUE!</v>
      </c>
      <c r="DE43" s="214" t="e">
        <f t="shared" si="47"/>
        <v>#VALUE!</v>
      </c>
      <c r="DG43" s="225" t="e">
        <f t="shared" si="143"/>
        <v>#VALUE!</v>
      </c>
      <c r="DH43" s="217" t="e">
        <f t="shared" si="144"/>
        <v>#VALUE!</v>
      </c>
      <c r="DI43" s="218" t="e">
        <f t="shared" si="279"/>
        <v>#VALUE!</v>
      </c>
      <c r="DJ43" s="219" t="e">
        <f t="shared" si="145"/>
        <v>#VALUE!</v>
      </c>
      <c r="DK43" s="219" t="e">
        <f t="shared" si="146"/>
        <v>#VALUE!</v>
      </c>
      <c r="DL43" s="220" t="e">
        <f t="shared" si="280"/>
        <v>#VALUE!</v>
      </c>
      <c r="DM43" s="217" t="e">
        <f t="shared" si="147"/>
        <v>#VALUE!</v>
      </c>
      <c r="DN43" s="217" t="e">
        <f t="shared" si="148"/>
        <v>#VALUE!</v>
      </c>
      <c r="DO43" s="218" t="e">
        <f t="shared" si="281"/>
        <v>#VALUE!</v>
      </c>
      <c r="DP43" s="219" t="e">
        <f t="shared" si="149"/>
        <v>#VALUE!</v>
      </c>
      <c r="DQ43" s="219" t="e">
        <f t="shared" si="150"/>
        <v>#VALUE!</v>
      </c>
      <c r="DR43" s="220" t="e">
        <f t="shared" si="282"/>
        <v>#VALUE!</v>
      </c>
      <c r="DS43" s="217" t="e">
        <f t="shared" si="151"/>
        <v>#VALUE!</v>
      </c>
      <c r="DT43" s="217" t="e">
        <f t="shared" si="152"/>
        <v>#VALUE!</v>
      </c>
      <c r="DU43" s="218" t="e">
        <f t="shared" si="283"/>
        <v>#VALUE!</v>
      </c>
      <c r="DV43" s="219" t="e">
        <f t="shared" si="153"/>
        <v>#VALUE!</v>
      </c>
      <c r="DW43" s="219" t="e">
        <f t="shared" si="154"/>
        <v>#VALUE!</v>
      </c>
      <c r="DX43" s="220" t="e">
        <f t="shared" si="284"/>
        <v>#VALUE!</v>
      </c>
      <c r="DY43" s="217" t="e">
        <f t="shared" si="155"/>
        <v>#VALUE!</v>
      </c>
      <c r="DZ43" s="217" t="e">
        <f t="shared" si="156"/>
        <v>#VALUE!</v>
      </c>
      <c r="EA43" s="218" t="e">
        <f t="shared" si="285"/>
        <v>#VALUE!</v>
      </c>
      <c r="EB43" s="219" t="e">
        <f t="shared" si="157"/>
        <v>#VALUE!</v>
      </c>
      <c r="EC43" s="219" t="e">
        <f t="shared" si="158"/>
        <v>#VALUE!</v>
      </c>
      <c r="ED43" s="220" t="e">
        <f t="shared" si="286"/>
        <v>#VALUE!</v>
      </c>
      <c r="EF43" s="225" t="e">
        <f t="shared" si="159"/>
        <v>#VALUE!</v>
      </c>
      <c r="EG43" s="217" t="e">
        <f t="shared" si="160"/>
        <v>#VALUE!</v>
      </c>
      <c r="EH43" s="218" t="e">
        <f t="shared" si="287"/>
        <v>#VALUE!</v>
      </c>
      <c r="EI43" s="219" t="e">
        <f t="shared" si="161"/>
        <v>#VALUE!</v>
      </c>
      <c r="EJ43" s="219" t="e">
        <f t="shared" si="162"/>
        <v>#VALUE!</v>
      </c>
      <c r="EK43" s="220" t="e">
        <f t="shared" si="288"/>
        <v>#VALUE!</v>
      </c>
      <c r="EL43" s="217" t="e">
        <f t="shared" si="163"/>
        <v>#VALUE!</v>
      </c>
      <c r="EM43" s="217" t="e">
        <f t="shared" si="164"/>
        <v>#VALUE!</v>
      </c>
      <c r="EN43" s="218" t="e">
        <f t="shared" si="289"/>
        <v>#VALUE!</v>
      </c>
      <c r="EO43" s="219" t="e">
        <f t="shared" si="165"/>
        <v>#VALUE!</v>
      </c>
      <c r="EP43" s="219" t="e">
        <f t="shared" si="166"/>
        <v>#VALUE!</v>
      </c>
      <c r="EQ43" s="220" t="e">
        <f t="shared" si="290"/>
        <v>#VALUE!</v>
      </c>
      <c r="ER43" s="217" t="e">
        <f t="shared" si="167"/>
        <v>#VALUE!</v>
      </c>
      <c r="ES43" s="217" t="e">
        <f t="shared" si="168"/>
        <v>#VALUE!</v>
      </c>
      <c r="ET43" s="218" t="e">
        <f t="shared" si="291"/>
        <v>#VALUE!</v>
      </c>
      <c r="EU43" s="219" t="e">
        <f t="shared" si="169"/>
        <v>#VALUE!</v>
      </c>
      <c r="EV43" s="219" t="e">
        <f t="shared" si="170"/>
        <v>#VALUE!</v>
      </c>
      <c r="EW43" s="220" t="e">
        <f t="shared" si="292"/>
        <v>#VALUE!</v>
      </c>
      <c r="EX43" s="217" t="e">
        <f t="shared" si="171"/>
        <v>#VALUE!</v>
      </c>
      <c r="EY43" s="217" t="e">
        <f t="shared" si="172"/>
        <v>#VALUE!</v>
      </c>
      <c r="EZ43" s="218" t="e">
        <f t="shared" si="293"/>
        <v>#VALUE!</v>
      </c>
      <c r="FA43" s="219" t="e">
        <f t="shared" si="173"/>
        <v>#VALUE!</v>
      </c>
      <c r="FB43" s="219" t="e">
        <f t="shared" si="174"/>
        <v>#VALUE!</v>
      </c>
      <c r="FC43" s="220" t="e">
        <f t="shared" si="294"/>
        <v>#VALUE!</v>
      </c>
      <c r="FE43" s="225" t="e">
        <f t="shared" si="175"/>
        <v>#VALUE!</v>
      </c>
      <c r="FF43" s="217" t="e">
        <f t="shared" si="176"/>
        <v>#VALUE!</v>
      </c>
      <c r="FG43" s="218" t="e">
        <f t="shared" si="295"/>
        <v>#VALUE!</v>
      </c>
      <c r="FH43" s="219" t="e">
        <f t="shared" si="177"/>
        <v>#VALUE!</v>
      </c>
      <c r="FI43" s="219" t="e">
        <f t="shared" si="178"/>
        <v>#VALUE!</v>
      </c>
      <c r="FJ43" s="220" t="e">
        <f t="shared" si="296"/>
        <v>#VALUE!</v>
      </c>
      <c r="FK43" s="217" t="e">
        <f t="shared" si="179"/>
        <v>#VALUE!</v>
      </c>
      <c r="FL43" s="217" t="e">
        <f t="shared" si="180"/>
        <v>#VALUE!</v>
      </c>
      <c r="FM43" s="218" t="e">
        <f t="shared" si="297"/>
        <v>#VALUE!</v>
      </c>
      <c r="FN43" s="219" t="e">
        <f t="shared" si="181"/>
        <v>#VALUE!</v>
      </c>
      <c r="FO43" s="219" t="e">
        <f t="shared" si="182"/>
        <v>#VALUE!</v>
      </c>
      <c r="FP43" s="220" t="e">
        <f t="shared" si="298"/>
        <v>#VALUE!</v>
      </c>
      <c r="FQ43" s="217" t="e">
        <f t="shared" si="183"/>
        <v>#VALUE!</v>
      </c>
      <c r="FR43" s="217" t="e">
        <f t="shared" si="184"/>
        <v>#VALUE!</v>
      </c>
      <c r="FS43" s="218" t="e">
        <f t="shared" si="299"/>
        <v>#VALUE!</v>
      </c>
      <c r="FT43" s="219" t="e">
        <f t="shared" si="185"/>
        <v>#VALUE!</v>
      </c>
      <c r="FU43" s="219" t="e">
        <f t="shared" si="186"/>
        <v>#VALUE!</v>
      </c>
      <c r="FV43" s="220" t="e">
        <f t="shared" si="300"/>
        <v>#VALUE!</v>
      </c>
      <c r="FW43" s="217" t="e">
        <f t="shared" si="187"/>
        <v>#VALUE!</v>
      </c>
      <c r="FX43" s="217" t="e">
        <f t="shared" si="188"/>
        <v>#VALUE!</v>
      </c>
      <c r="FY43" s="218" t="e">
        <f t="shared" si="301"/>
        <v>#VALUE!</v>
      </c>
      <c r="FZ43" s="219" t="e">
        <f t="shared" si="189"/>
        <v>#VALUE!</v>
      </c>
      <c r="GA43" s="219" t="e">
        <f t="shared" si="190"/>
        <v>#VALUE!</v>
      </c>
      <c r="GB43" s="220" t="e">
        <f t="shared" si="302"/>
        <v>#VALUE!</v>
      </c>
      <c r="GD43" s="225" t="e">
        <f t="shared" si="191"/>
        <v>#VALUE!</v>
      </c>
      <c r="GE43" s="217" t="e">
        <f t="shared" si="192"/>
        <v>#VALUE!</v>
      </c>
      <c r="GF43" s="218" t="e">
        <f t="shared" si="303"/>
        <v>#VALUE!</v>
      </c>
      <c r="GG43" s="219" t="e">
        <f t="shared" si="193"/>
        <v>#VALUE!</v>
      </c>
      <c r="GH43" s="219" t="e">
        <f t="shared" si="194"/>
        <v>#VALUE!</v>
      </c>
      <c r="GI43" s="220" t="e">
        <f t="shared" si="304"/>
        <v>#VALUE!</v>
      </c>
      <c r="GJ43" s="217" t="e">
        <f t="shared" si="195"/>
        <v>#VALUE!</v>
      </c>
      <c r="GK43" s="217" t="e">
        <f t="shared" si="196"/>
        <v>#VALUE!</v>
      </c>
      <c r="GL43" s="218" t="e">
        <f t="shared" si="305"/>
        <v>#VALUE!</v>
      </c>
      <c r="GM43" s="219" t="e">
        <f t="shared" si="197"/>
        <v>#VALUE!</v>
      </c>
      <c r="GN43" s="219" t="e">
        <f t="shared" si="198"/>
        <v>#VALUE!</v>
      </c>
      <c r="GO43" s="220" t="e">
        <f t="shared" si="306"/>
        <v>#VALUE!</v>
      </c>
      <c r="GP43" s="217" t="e">
        <f t="shared" si="199"/>
        <v>#VALUE!</v>
      </c>
      <c r="GQ43" s="217" t="e">
        <f t="shared" si="200"/>
        <v>#VALUE!</v>
      </c>
      <c r="GR43" s="218" t="e">
        <f t="shared" si="307"/>
        <v>#VALUE!</v>
      </c>
      <c r="GS43" s="219" t="e">
        <f t="shared" si="201"/>
        <v>#VALUE!</v>
      </c>
      <c r="GT43" s="219" t="e">
        <f t="shared" si="202"/>
        <v>#VALUE!</v>
      </c>
      <c r="GU43" s="220" t="e">
        <f t="shared" si="308"/>
        <v>#VALUE!</v>
      </c>
      <c r="GV43" s="217" t="e">
        <f t="shared" si="203"/>
        <v>#VALUE!</v>
      </c>
      <c r="GW43" s="217" t="e">
        <f t="shared" si="204"/>
        <v>#VALUE!</v>
      </c>
      <c r="GX43" s="218" t="e">
        <f t="shared" si="309"/>
        <v>#VALUE!</v>
      </c>
      <c r="GY43" s="219" t="e">
        <f t="shared" si="205"/>
        <v>#VALUE!</v>
      </c>
      <c r="GZ43" s="219" t="e">
        <f t="shared" si="206"/>
        <v>#VALUE!</v>
      </c>
      <c r="HA43" s="220" t="e">
        <f t="shared" si="310"/>
        <v>#VALUE!</v>
      </c>
      <c r="HC43" s="225" t="e">
        <f t="shared" si="207"/>
        <v>#VALUE!</v>
      </c>
      <c r="HD43" s="217" t="e">
        <f t="shared" si="208"/>
        <v>#VALUE!</v>
      </c>
      <c r="HE43" s="218" t="e">
        <f t="shared" si="311"/>
        <v>#VALUE!</v>
      </c>
      <c r="HF43" s="219" t="e">
        <f t="shared" si="209"/>
        <v>#VALUE!</v>
      </c>
      <c r="HG43" s="219" t="e">
        <f t="shared" si="210"/>
        <v>#VALUE!</v>
      </c>
      <c r="HH43" s="220" t="e">
        <f t="shared" si="312"/>
        <v>#VALUE!</v>
      </c>
      <c r="HI43" s="217" t="e">
        <f t="shared" si="211"/>
        <v>#VALUE!</v>
      </c>
      <c r="HJ43" s="217" t="e">
        <f t="shared" si="212"/>
        <v>#VALUE!</v>
      </c>
      <c r="HK43" s="218" t="e">
        <f t="shared" si="313"/>
        <v>#VALUE!</v>
      </c>
      <c r="HL43" s="219" t="e">
        <f t="shared" si="213"/>
        <v>#VALUE!</v>
      </c>
      <c r="HM43" s="219" t="e">
        <f t="shared" si="214"/>
        <v>#VALUE!</v>
      </c>
      <c r="HN43" s="220" t="e">
        <f t="shared" si="314"/>
        <v>#VALUE!</v>
      </c>
      <c r="HO43" s="217" t="e">
        <f t="shared" si="215"/>
        <v>#VALUE!</v>
      </c>
      <c r="HP43" s="217" t="e">
        <f t="shared" si="216"/>
        <v>#VALUE!</v>
      </c>
      <c r="HQ43" s="218" t="e">
        <f t="shared" si="315"/>
        <v>#VALUE!</v>
      </c>
      <c r="HR43" s="219" t="e">
        <f t="shared" si="217"/>
        <v>#VALUE!</v>
      </c>
      <c r="HS43" s="219" t="e">
        <f t="shared" si="218"/>
        <v>#VALUE!</v>
      </c>
      <c r="HT43" s="220" t="e">
        <f t="shared" si="316"/>
        <v>#VALUE!</v>
      </c>
      <c r="HU43" s="217" t="e">
        <f t="shared" si="219"/>
        <v>#VALUE!</v>
      </c>
      <c r="HV43" s="217" t="e">
        <f t="shared" si="220"/>
        <v>#VALUE!</v>
      </c>
      <c r="HW43" s="218" t="e">
        <f t="shared" si="317"/>
        <v>#VALUE!</v>
      </c>
      <c r="HX43" s="219" t="e">
        <f t="shared" si="221"/>
        <v>#VALUE!</v>
      </c>
      <c r="HY43" s="219" t="e">
        <f t="shared" si="222"/>
        <v>#VALUE!</v>
      </c>
      <c r="HZ43" s="220" t="e">
        <f t="shared" si="318"/>
        <v>#VALUE!</v>
      </c>
      <c r="IB43" s="225" t="e">
        <f t="shared" si="223"/>
        <v>#VALUE!</v>
      </c>
      <c r="IC43" s="217" t="e">
        <f t="shared" si="224"/>
        <v>#VALUE!</v>
      </c>
      <c r="ID43" s="218" t="e">
        <f t="shared" si="319"/>
        <v>#VALUE!</v>
      </c>
      <c r="IE43" s="219" t="e">
        <f t="shared" si="225"/>
        <v>#VALUE!</v>
      </c>
      <c r="IF43" s="219" t="e">
        <f t="shared" si="226"/>
        <v>#VALUE!</v>
      </c>
      <c r="IG43" s="220" t="e">
        <f t="shared" si="320"/>
        <v>#VALUE!</v>
      </c>
      <c r="IH43" s="217" t="e">
        <f t="shared" si="227"/>
        <v>#VALUE!</v>
      </c>
      <c r="II43" s="217" t="e">
        <f t="shared" si="228"/>
        <v>#VALUE!</v>
      </c>
      <c r="IJ43" s="218" t="e">
        <f t="shared" si="321"/>
        <v>#VALUE!</v>
      </c>
      <c r="IK43" s="219" t="e">
        <f t="shared" si="229"/>
        <v>#VALUE!</v>
      </c>
      <c r="IL43" s="219" t="e">
        <f t="shared" si="230"/>
        <v>#VALUE!</v>
      </c>
      <c r="IM43" s="220" t="e">
        <f t="shared" si="322"/>
        <v>#VALUE!</v>
      </c>
      <c r="IN43" s="217" t="e">
        <f t="shared" si="231"/>
        <v>#VALUE!</v>
      </c>
      <c r="IO43" s="217" t="e">
        <f t="shared" si="232"/>
        <v>#VALUE!</v>
      </c>
      <c r="IP43" s="218" t="e">
        <f t="shared" si="323"/>
        <v>#VALUE!</v>
      </c>
      <c r="IQ43" s="219" t="e">
        <f t="shared" si="233"/>
        <v>#VALUE!</v>
      </c>
      <c r="IR43" s="219" t="e">
        <f t="shared" si="234"/>
        <v>#VALUE!</v>
      </c>
      <c r="IS43" s="220" t="e">
        <f t="shared" si="324"/>
        <v>#VALUE!</v>
      </c>
      <c r="IT43" s="217" t="e">
        <f t="shared" si="235"/>
        <v>#VALUE!</v>
      </c>
      <c r="IU43" s="217" t="e">
        <f t="shared" si="236"/>
        <v>#VALUE!</v>
      </c>
      <c r="IV43" s="218" t="e">
        <f t="shared" si="325"/>
        <v>#VALUE!</v>
      </c>
      <c r="IW43" s="219" t="e">
        <f t="shared" si="237"/>
        <v>#VALUE!</v>
      </c>
      <c r="IX43" s="219" t="e">
        <f t="shared" si="238"/>
        <v>#VALUE!</v>
      </c>
      <c r="IY43" s="220" t="e">
        <f t="shared" si="326"/>
        <v>#VALUE!</v>
      </c>
    </row>
    <row r="44" spans="1:259" ht="15.75" x14ac:dyDescent="0.25">
      <c r="L44" s="211" t="e">
        <f t="shared" si="244"/>
        <v>#VALUE!</v>
      </c>
      <c r="M44" s="211" t="e">
        <f t="shared" si="96"/>
        <v>#VALUE!</v>
      </c>
      <c r="N44" s="211" t="e">
        <f t="shared" si="245"/>
        <v>#VALUE!</v>
      </c>
      <c r="O44" s="212" t="e">
        <f t="shared" si="246"/>
        <v>#VALUE!</v>
      </c>
      <c r="P44" s="213" t="e">
        <f t="shared" si="97"/>
        <v>#VALUE!</v>
      </c>
      <c r="Q44" s="213" t="e">
        <f t="shared" si="98"/>
        <v>#VALUE!</v>
      </c>
      <c r="R44" s="213" t="e">
        <f t="shared" si="247"/>
        <v>#VALUE!</v>
      </c>
      <c r="S44" s="214" t="e">
        <f t="shared" si="248"/>
        <v>#VALUE!</v>
      </c>
      <c r="T44" s="211" t="e">
        <f t="shared" si="99"/>
        <v>#VALUE!</v>
      </c>
      <c r="U44" s="211" t="e">
        <f t="shared" si="100"/>
        <v>#VALUE!</v>
      </c>
      <c r="V44" s="211" t="e">
        <f t="shared" si="249"/>
        <v>#VALUE!</v>
      </c>
      <c r="W44" s="212" t="e">
        <f t="shared" si="250"/>
        <v>#VALUE!</v>
      </c>
      <c r="X44" s="213" t="e">
        <f t="shared" si="101"/>
        <v>#VALUE!</v>
      </c>
      <c r="Y44" s="213" t="e">
        <f t="shared" si="102"/>
        <v>#VALUE!</v>
      </c>
      <c r="Z44" s="213" t="e">
        <f t="shared" si="251"/>
        <v>#VALUE!</v>
      </c>
      <c r="AA44" s="214" t="e">
        <f t="shared" si="252"/>
        <v>#VALUE!</v>
      </c>
      <c r="AB44" s="211" t="e">
        <f t="shared" si="103"/>
        <v>#VALUE!</v>
      </c>
      <c r="AC44" s="211" t="e">
        <f t="shared" si="104"/>
        <v>#VALUE!</v>
      </c>
      <c r="AD44" s="211" t="e">
        <f t="shared" si="253"/>
        <v>#VALUE!</v>
      </c>
      <c r="AE44" s="212" t="e">
        <f t="shared" si="254"/>
        <v>#VALUE!</v>
      </c>
      <c r="AF44" s="213" t="e">
        <f t="shared" si="105"/>
        <v>#VALUE!</v>
      </c>
      <c r="AG44" s="213" t="e">
        <f t="shared" si="106"/>
        <v>#VALUE!</v>
      </c>
      <c r="AH44" s="213" t="e">
        <f t="shared" si="255"/>
        <v>#VALUE!</v>
      </c>
      <c r="AI44" s="214" t="e">
        <f t="shared" si="256"/>
        <v>#VALUE!</v>
      </c>
      <c r="AJ44" s="215" t="e">
        <f t="shared" si="107"/>
        <v>#VALUE!</v>
      </c>
      <c r="AK44" s="215" t="e">
        <f t="shared" si="108"/>
        <v>#VALUE!</v>
      </c>
      <c r="AL44" s="215" t="e">
        <f t="shared" si="12"/>
        <v>#VALUE!</v>
      </c>
      <c r="AM44" s="216" t="e">
        <f t="shared" si="13"/>
        <v>#VALUE!</v>
      </c>
      <c r="AN44" s="213" t="e">
        <f t="shared" si="109"/>
        <v>#VALUE!</v>
      </c>
      <c r="AO44" s="213" t="e">
        <f t="shared" si="110"/>
        <v>#VALUE!</v>
      </c>
      <c r="AP44" s="213" t="e">
        <f t="shared" si="14"/>
        <v>#VALUE!</v>
      </c>
      <c r="AQ44" s="214" t="e">
        <f t="shared" si="15"/>
        <v>#VALUE!</v>
      </c>
      <c r="AS44" s="211" t="e">
        <f t="shared" si="111"/>
        <v>#VALUE!</v>
      </c>
      <c r="AT44" s="211" t="e">
        <f t="shared" si="112"/>
        <v>#VALUE!</v>
      </c>
      <c r="AU44" s="211" t="e">
        <f t="shared" si="257"/>
        <v>#VALUE!</v>
      </c>
      <c r="AV44" s="212" t="e">
        <f t="shared" si="258"/>
        <v>#VALUE!</v>
      </c>
      <c r="AW44" s="213" t="e">
        <f t="shared" si="113"/>
        <v>#VALUE!</v>
      </c>
      <c r="AX44" s="213" t="e">
        <f t="shared" si="114"/>
        <v>#VALUE!</v>
      </c>
      <c r="AY44" s="213" t="e">
        <f t="shared" si="259"/>
        <v>#VALUE!</v>
      </c>
      <c r="AZ44" s="214" t="e">
        <f t="shared" si="260"/>
        <v>#VALUE!</v>
      </c>
      <c r="BA44" s="211" t="e">
        <f t="shared" si="115"/>
        <v>#VALUE!</v>
      </c>
      <c r="BB44" s="211" t="e">
        <f t="shared" si="116"/>
        <v>#VALUE!</v>
      </c>
      <c r="BC44" s="211" t="e">
        <f t="shared" si="261"/>
        <v>#VALUE!</v>
      </c>
      <c r="BD44" s="212" t="e">
        <f t="shared" si="262"/>
        <v>#VALUE!</v>
      </c>
      <c r="BE44" s="213" t="e">
        <f t="shared" si="117"/>
        <v>#VALUE!</v>
      </c>
      <c r="BF44" s="213" t="e">
        <f t="shared" si="118"/>
        <v>#VALUE!</v>
      </c>
      <c r="BG44" s="213" t="e">
        <f t="shared" si="263"/>
        <v>#VALUE!</v>
      </c>
      <c r="BH44" s="214" t="e">
        <f t="shared" si="242"/>
        <v>#VALUE!</v>
      </c>
      <c r="BI44" s="211" t="e">
        <f t="shared" si="119"/>
        <v>#VALUE!</v>
      </c>
      <c r="BJ44" s="211" t="e">
        <f t="shared" si="120"/>
        <v>#VALUE!</v>
      </c>
      <c r="BK44" s="211" t="e">
        <f t="shared" si="264"/>
        <v>#VALUE!</v>
      </c>
      <c r="BL44" s="212" t="e">
        <f t="shared" si="265"/>
        <v>#VALUE!</v>
      </c>
      <c r="BM44" s="213" t="e">
        <f t="shared" si="121"/>
        <v>#VALUE!</v>
      </c>
      <c r="BN44" s="213" t="e">
        <f t="shared" si="122"/>
        <v>#VALUE!</v>
      </c>
      <c r="BO44" s="213" t="e">
        <f t="shared" si="266"/>
        <v>#VALUE!</v>
      </c>
      <c r="BP44" s="214" t="e">
        <f t="shared" si="267"/>
        <v>#VALUE!</v>
      </c>
      <c r="BQ44" s="211" t="e">
        <f t="shared" si="123"/>
        <v>#VALUE!</v>
      </c>
      <c r="BR44" s="211" t="e">
        <f t="shared" si="124"/>
        <v>#VALUE!</v>
      </c>
      <c r="BS44" s="211" t="e">
        <f t="shared" si="28"/>
        <v>#VALUE!</v>
      </c>
      <c r="BT44" s="212" t="e">
        <f t="shared" si="29"/>
        <v>#VALUE!</v>
      </c>
      <c r="BU44" s="213" t="e">
        <f t="shared" si="125"/>
        <v>#VALUE!</v>
      </c>
      <c r="BV44" s="213" t="e">
        <f t="shared" si="126"/>
        <v>#VALUE!</v>
      </c>
      <c r="BW44" s="213" t="e">
        <f t="shared" si="30"/>
        <v>#VALUE!</v>
      </c>
      <c r="BX44" s="214" t="e">
        <f t="shared" si="31"/>
        <v>#VALUE!</v>
      </c>
      <c r="BZ44" s="211" t="e">
        <f t="shared" si="127"/>
        <v>#VALUE!</v>
      </c>
      <c r="CA44" s="211" t="e">
        <f t="shared" si="128"/>
        <v>#VALUE!</v>
      </c>
      <c r="CB44" s="211" t="e">
        <f t="shared" si="268"/>
        <v>#VALUE!</v>
      </c>
      <c r="CC44" s="212" t="e">
        <f t="shared" si="269"/>
        <v>#VALUE!</v>
      </c>
      <c r="CD44" s="213" t="e">
        <f t="shared" si="129"/>
        <v>#VALUE!</v>
      </c>
      <c r="CE44" s="213" t="e">
        <f t="shared" si="130"/>
        <v>#VALUE!</v>
      </c>
      <c r="CF44" s="213" t="e">
        <f t="shared" si="270"/>
        <v>#VALUE!</v>
      </c>
      <c r="CG44" s="214" t="e">
        <f t="shared" si="271"/>
        <v>#VALUE!</v>
      </c>
      <c r="CH44" s="211" t="e">
        <f t="shared" si="131"/>
        <v>#VALUE!</v>
      </c>
      <c r="CI44" s="211" t="e">
        <f t="shared" si="132"/>
        <v>#VALUE!</v>
      </c>
      <c r="CJ44" s="211" t="e">
        <f t="shared" si="272"/>
        <v>#VALUE!</v>
      </c>
      <c r="CK44" s="212" t="e">
        <f t="shared" si="273"/>
        <v>#VALUE!</v>
      </c>
      <c r="CL44" s="213" t="e">
        <f t="shared" si="133"/>
        <v>#VALUE!</v>
      </c>
      <c r="CM44" s="213" t="e">
        <f t="shared" si="134"/>
        <v>#VALUE!</v>
      </c>
      <c r="CN44" s="213" t="e">
        <f t="shared" si="274"/>
        <v>#VALUE!</v>
      </c>
      <c r="CO44" s="214" t="e">
        <f t="shared" si="243"/>
        <v>#VALUE!</v>
      </c>
      <c r="CP44" s="211" t="e">
        <f t="shared" si="135"/>
        <v>#VALUE!</v>
      </c>
      <c r="CQ44" s="211" t="e">
        <f t="shared" si="136"/>
        <v>#VALUE!</v>
      </c>
      <c r="CR44" s="211" t="e">
        <f t="shared" si="275"/>
        <v>#VALUE!</v>
      </c>
      <c r="CS44" s="212" t="e">
        <f t="shared" si="276"/>
        <v>#VALUE!</v>
      </c>
      <c r="CT44" s="213" t="e">
        <f t="shared" si="137"/>
        <v>#VALUE!</v>
      </c>
      <c r="CU44" s="213" t="e">
        <f t="shared" si="138"/>
        <v>#VALUE!</v>
      </c>
      <c r="CV44" s="213" t="e">
        <f t="shared" si="277"/>
        <v>#VALUE!</v>
      </c>
      <c r="CW44" s="214" t="e">
        <f t="shared" si="278"/>
        <v>#VALUE!</v>
      </c>
      <c r="CX44" s="211" t="e">
        <f t="shared" si="139"/>
        <v>#VALUE!</v>
      </c>
      <c r="CY44" s="211" t="e">
        <f t="shared" si="140"/>
        <v>#VALUE!</v>
      </c>
      <c r="CZ44" s="211" t="e">
        <f t="shared" si="44"/>
        <v>#VALUE!</v>
      </c>
      <c r="DA44" s="212" t="e">
        <f t="shared" si="45"/>
        <v>#VALUE!</v>
      </c>
      <c r="DB44" s="213" t="e">
        <f t="shared" si="141"/>
        <v>#VALUE!</v>
      </c>
      <c r="DC44" s="213" t="e">
        <f t="shared" si="142"/>
        <v>#VALUE!</v>
      </c>
      <c r="DD44" s="213" t="e">
        <f t="shared" si="46"/>
        <v>#VALUE!</v>
      </c>
      <c r="DE44" s="214" t="e">
        <f t="shared" si="47"/>
        <v>#VALUE!</v>
      </c>
      <c r="DG44" s="225" t="e">
        <f t="shared" si="143"/>
        <v>#VALUE!</v>
      </c>
      <c r="DH44" s="217" t="e">
        <f t="shared" si="144"/>
        <v>#VALUE!</v>
      </c>
      <c r="DI44" s="218" t="e">
        <f t="shared" si="279"/>
        <v>#VALUE!</v>
      </c>
      <c r="DJ44" s="219" t="e">
        <f t="shared" si="145"/>
        <v>#VALUE!</v>
      </c>
      <c r="DK44" s="219" t="e">
        <f t="shared" si="146"/>
        <v>#VALUE!</v>
      </c>
      <c r="DL44" s="220" t="e">
        <f t="shared" si="280"/>
        <v>#VALUE!</v>
      </c>
      <c r="DM44" s="217" t="e">
        <f t="shared" si="147"/>
        <v>#VALUE!</v>
      </c>
      <c r="DN44" s="217" t="e">
        <f t="shared" si="148"/>
        <v>#VALUE!</v>
      </c>
      <c r="DO44" s="218" t="e">
        <f t="shared" si="281"/>
        <v>#VALUE!</v>
      </c>
      <c r="DP44" s="219" t="e">
        <f t="shared" si="149"/>
        <v>#VALUE!</v>
      </c>
      <c r="DQ44" s="219" t="e">
        <f t="shared" si="150"/>
        <v>#VALUE!</v>
      </c>
      <c r="DR44" s="220" t="e">
        <f t="shared" si="282"/>
        <v>#VALUE!</v>
      </c>
      <c r="DS44" s="217" t="e">
        <f t="shared" si="151"/>
        <v>#VALUE!</v>
      </c>
      <c r="DT44" s="217" t="e">
        <f t="shared" si="152"/>
        <v>#VALUE!</v>
      </c>
      <c r="DU44" s="218" t="e">
        <f t="shared" si="283"/>
        <v>#VALUE!</v>
      </c>
      <c r="DV44" s="219" t="e">
        <f t="shared" si="153"/>
        <v>#VALUE!</v>
      </c>
      <c r="DW44" s="219" t="e">
        <f t="shared" si="154"/>
        <v>#VALUE!</v>
      </c>
      <c r="DX44" s="220" t="e">
        <f t="shared" si="284"/>
        <v>#VALUE!</v>
      </c>
      <c r="DY44" s="217" t="e">
        <f t="shared" si="155"/>
        <v>#VALUE!</v>
      </c>
      <c r="DZ44" s="217" t="e">
        <f t="shared" si="156"/>
        <v>#VALUE!</v>
      </c>
      <c r="EA44" s="218" t="e">
        <f t="shared" si="285"/>
        <v>#VALUE!</v>
      </c>
      <c r="EB44" s="219" t="e">
        <f t="shared" si="157"/>
        <v>#VALUE!</v>
      </c>
      <c r="EC44" s="219" t="e">
        <f t="shared" si="158"/>
        <v>#VALUE!</v>
      </c>
      <c r="ED44" s="220" t="e">
        <f t="shared" si="286"/>
        <v>#VALUE!</v>
      </c>
      <c r="EF44" s="225" t="e">
        <f t="shared" si="159"/>
        <v>#VALUE!</v>
      </c>
      <c r="EG44" s="217" t="e">
        <f t="shared" si="160"/>
        <v>#VALUE!</v>
      </c>
      <c r="EH44" s="218" t="e">
        <f t="shared" si="287"/>
        <v>#VALUE!</v>
      </c>
      <c r="EI44" s="219" t="e">
        <f t="shared" si="161"/>
        <v>#VALUE!</v>
      </c>
      <c r="EJ44" s="219" t="e">
        <f t="shared" si="162"/>
        <v>#VALUE!</v>
      </c>
      <c r="EK44" s="220" t="e">
        <f t="shared" si="288"/>
        <v>#VALUE!</v>
      </c>
      <c r="EL44" s="217" t="e">
        <f t="shared" si="163"/>
        <v>#VALUE!</v>
      </c>
      <c r="EM44" s="217" t="e">
        <f t="shared" si="164"/>
        <v>#VALUE!</v>
      </c>
      <c r="EN44" s="218" t="e">
        <f t="shared" si="289"/>
        <v>#VALUE!</v>
      </c>
      <c r="EO44" s="219" t="e">
        <f t="shared" si="165"/>
        <v>#VALUE!</v>
      </c>
      <c r="EP44" s="219" t="e">
        <f t="shared" si="166"/>
        <v>#VALUE!</v>
      </c>
      <c r="EQ44" s="220" t="e">
        <f t="shared" si="290"/>
        <v>#VALUE!</v>
      </c>
      <c r="ER44" s="217" t="e">
        <f t="shared" si="167"/>
        <v>#VALUE!</v>
      </c>
      <c r="ES44" s="217" t="e">
        <f t="shared" si="168"/>
        <v>#VALUE!</v>
      </c>
      <c r="ET44" s="218" t="e">
        <f t="shared" si="291"/>
        <v>#VALUE!</v>
      </c>
      <c r="EU44" s="219" t="e">
        <f t="shared" si="169"/>
        <v>#VALUE!</v>
      </c>
      <c r="EV44" s="219" t="e">
        <f t="shared" si="170"/>
        <v>#VALUE!</v>
      </c>
      <c r="EW44" s="220" t="e">
        <f t="shared" si="292"/>
        <v>#VALUE!</v>
      </c>
      <c r="EX44" s="217" t="e">
        <f t="shared" si="171"/>
        <v>#VALUE!</v>
      </c>
      <c r="EY44" s="217" t="e">
        <f t="shared" si="172"/>
        <v>#VALUE!</v>
      </c>
      <c r="EZ44" s="218" t="e">
        <f t="shared" si="293"/>
        <v>#VALUE!</v>
      </c>
      <c r="FA44" s="219" t="e">
        <f t="shared" si="173"/>
        <v>#VALUE!</v>
      </c>
      <c r="FB44" s="219" t="e">
        <f t="shared" si="174"/>
        <v>#VALUE!</v>
      </c>
      <c r="FC44" s="220" t="e">
        <f t="shared" si="294"/>
        <v>#VALUE!</v>
      </c>
      <c r="FE44" s="225" t="e">
        <f t="shared" si="175"/>
        <v>#VALUE!</v>
      </c>
      <c r="FF44" s="217" t="e">
        <f t="shared" si="176"/>
        <v>#VALUE!</v>
      </c>
      <c r="FG44" s="218" t="e">
        <f t="shared" si="295"/>
        <v>#VALUE!</v>
      </c>
      <c r="FH44" s="219" t="e">
        <f t="shared" si="177"/>
        <v>#VALUE!</v>
      </c>
      <c r="FI44" s="219" t="e">
        <f t="shared" si="178"/>
        <v>#VALUE!</v>
      </c>
      <c r="FJ44" s="220" t="e">
        <f t="shared" si="296"/>
        <v>#VALUE!</v>
      </c>
      <c r="FK44" s="217" t="e">
        <f t="shared" si="179"/>
        <v>#VALUE!</v>
      </c>
      <c r="FL44" s="217" t="e">
        <f t="shared" si="180"/>
        <v>#VALUE!</v>
      </c>
      <c r="FM44" s="218" t="e">
        <f t="shared" si="297"/>
        <v>#VALUE!</v>
      </c>
      <c r="FN44" s="219" t="e">
        <f t="shared" si="181"/>
        <v>#VALUE!</v>
      </c>
      <c r="FO44" s="219" t="e">
        <f t="shared" si="182"/>
        <v>#VALUE!</v>
      </c>
      <c r="FP44" s="220" t="e">
        <f t="shared" si="298"/>
        <v>#VALUE!</v>
      </c>
      <c r="FQ44" s="217" t="e">
        <f t="shared" si="183"/>
        <v>#VALUE!</v>
      </c>
      <c r="FR44" s="217" t="e">
        <f t="shared" si="184"/>
        <v>#VALUE!</v>
      </c>
      <c r="FS44" s="218" t="e">
        <f t="shared" si="299"/>
        <v>#VALUE!</v>
      </c>
      <c r="FT44" s="219" t="e">
        <f t="shared" si="185"/>
        <v>#VALUE!</v>
      </c>
      <c r="FU44" s="219" t="e">
        <f t="shared" si="186"/>
        <v>#VALUE!</v>
      </c>
      <c r="FV44" s="220" t="e">
        <f t="shared" si="300"/>
        <v>#VALUE!</v>
      </c>
      <c r="FW44" s="217" t="e">
        <f t="shared" si="187"/>
        <v>#VALUE!</v>
      </c>
      <c r="FX44" s="217" t="e">
        <f t="shared" si="188"/>
        <v>#VALUE!</v>
      </c>
      <c r="FY44" s="218" t="e">
        <f t="shared" si="301"/>
        <v>#VALUE!</v>
      </c>
      <c r="FZ44" s="219" t="e">
        <f t="shared" si="189"/>
        <v>#VALUE!</v>
      </c>
      <c r="GA44" s="219" t="e">
        <f t="shared" si="190"/>
        <v>#VALUE!</v>
      </c>
      <c r="GB44" s="220" t="e">
        <f t="shared" si="302"/>
        <v>#VALUE!</v>
      </c>
      <c r="GD44" s="225" t="e">
        <f t="shared" si="191"/>
        <v>#VALUE!</v>
      </c>
      <c r="GE44" s="217" t="e">
        <f t="shared" si="192"/>
        <v>#VALUE!</v>
      </c>
      <c r="GF44" s="218" t="e">
        <f t="shared" si="303"/>
        <v>#VALUE!</v>
      </c>
      <c r="GG44" s="219" t="e">
        <f t="shared" si="193"/>
        <v>#VALUE!</v>
      </c>
      <c r="GH44" s="219" t="e">
        <f t="shared" si="194"/>
        <v>#VALUE!</v>
      </c>
      <c r="GI44" s="220" t="e">
        <f t="shared" si="304"/>
        <v>#VALUE!</v>
      </c>
      <c r="GJ44" s="217" t="e">
        <f t="shared" si="195"/>
        <v>#VALUE!</v>
      </c>
      <c r="GK44" s="217" t="e">
        <f t="shared" si="196"/>
        <v>#VALUE!</v>
      </c>
      <c r="GL44" s="218" t="e">
        <f t="shared" si="305"/>
        <v>#VALUE!</v>
      </c>
      <c r="GM44" s="219" t="e">
        <f t="shared" si="197"/>
        <v>#VALUE!</v>
      </c>
      <c r="GN44" s="219" t="e">
        <f t="shared" si="198"/>
        <v>#VALUE!</v>
      </c>
      <c r="GO44" s="220" t="e">
        <f t="shared" si="306"/>
        <v>#VALUE!</v>
      </c>
      <c r="GP44" s="217" t="e">
        <f t="shared" si="199"/>
        <v>#VALUE!</v>
      </c>
      <c r="GQ44" s="217" t="e">
        <f t="shared" si="200"/>
        <v>#VALUE!</v>
      </c>
      <c r="GR44" s="218" t="e">
        <f t="shared" si="307"/>
        <v>#VALUE!</v>
      </c>
      <c r="GS44" s="219" t="e">
        <f t="shared" si="201"/>
        <v>#VALUE!</v>
      </c>
      <c r="GT44" s="219" t="e">
        <f t="shared" si="202"/>
        <v>#VALUE!</v>
      </c>
      <c r="GU44" s="220" t="e">
        <f t="shared" si="308"/>
        <v>#VALUE!</v>
      </c>
      <c r="GV44" s="217" t="e">
        <f t="shared" si="203"/>
        <v>#VALUE!</v>
      </c>
      <c r="GW44" s="217" t="e">
        <f t="shared" si="204"/>
        <v>#VALUE!</v>
      </c>
      <c r="GX44" s="218" t="e">
        <f t="shared" si="309"/>
        <v>#VALUE!</v>
      </c>
      <c r="GY44" s="219" t="e">
        <f t="shared" si="205"/>
        <v>#VALUE!</v>
      </c>
      <c r="GZ44" s="219" t="e">
        <f t="shared" si="206"/>
        <v>#VALUE!</v>
      </c>
      <c r="HA44" s="220" t="e">
        <f t="shared" si="310"/>
        <v>#VALUE!</v>
      </c>
      <c r="HC44" s="225" t="e">
        <f t="shared" si="207"/>
        <v>#VALUE!</v>
      </c>
      <c r="HD44" s="217" t="e">
        <f t="shared" si="208"/>
        <v>#VALUE!</v>
      </c>
      <c r="HE44" s="218" t="e">
        <f t="shared" si="311"/>
        <v>#VALUE!</v>
      </c>
      <c r="HF44" s="219" t="e">
        <f t="shared" si="209"/>
        <v>#VALUE!</v>
      </c>
      <c r="HG44" s="219" t="e">
        <f t="shared" si="210"/>
        <v>#VALUE!</v>
      </c>
      <c r="HH44" s="220" t="e">
        <f t="shared" si="312"/>
        <v>#VALUE!</v>
      </c>
      <c r="HI44" s="217" t="e">
        <f t="shared" si="211"/>
        <v>#VALUE!</v>
      </c>
      <c r="HJ44" s="217" t="e">
        <f t="shared" si="212"/>
        <v>#VALUE!</v>
      </c>
      <c r="HK44" s="218" t="e">
        <f t="shared" si="313"/>
        <v>#VALUE!</v>
      </c>
      <c r="HL44" s="219" t="e">
        <f t="shared" si="213"/>
        <v>#VALUE!</v>
      </c>
      <c r="HM44" s="219" t="e">
        <f t="shared" si="214"/>
        <v>#VALUE!</v>
      </c>
      <c r="HN44" s="220" t="e">
        <f t="shared" si="314"/>
        <v>#VALUE!</v>
      </c>
      <c r="HO44" s="217" t="e">
        <f t="shared" si="215"/>
        <v>#VALUE!</v>
      </c>
      <c r="HP44" s="217" t="e">
        <f t="shared" si="216"/>
        <v>#VALUE!</v>
      </c>
      <c r="HQ44" s="218" t="e">
        <f t="shared" si="315"/>
        <v>#VALUE!</v>
      </c>
      <c r="HR44" s="219" t="e">
        <f t="shared" si="217"/>
        <v>#VALUE!</v>
      </c>
      <c r="HS44" s="219" t="e">
        <f t="shared" si="218"/>
        <v>#VALUE!</v>
      </c>
      <c r="HT44" s="220" t="e">
        <f t="shared" si="316"/>
        <v>#VALUE!</v>
      </c>
      <c r="HU44" s="217" t="e">
        <f t="shared" si="219"/>
        <v>#VALUE!</v>
      </c>
      <c r="HV44" s="217" t="e">
        <f t="shared" si="220"/>
        <v>#VALUE!</v>
      </c>
      <c r="HW44" s="218" t="e">
        <f t="shared" si="317"/>
        <v>#VALUE!</v>
      </c>
      <c r="HX44" s="219" t="e">
        <f t="shared" si="221"/>
        <v>#VALUE!</v>
      </c>
      <c r="HY44" s="219" t="e">
        <f t="shared" si="222"/>
        <v>#VALUE!</v>
      </c>
      <c r="HZ44" s="220" t="e">
        <f t="shared" si="318"/>
        <v>#VALUE!</v>
      </c>
      <c r="IB44" s="225" t="e">
        <f t="shared" si="223"/>
        <v>#VALUE!</v>
      </c>
      <c r="IC44" s="217" t="e">
        <f t="shared" si="224"/>
        <v>#VALUE!</v>
      </c>
      <c r="ID44" s="218" t="e">
        <f t="shared" si="319"/>
        <v>#VALUE!</v>
      </c>
      <c r="IE44" s="219" t="e">
        <f t="shared" si="225"/>
        <v>#VALUE!</v>
      </c>
      <c r="IF44" s="219" t="e">
        <f t="shared" si="226"/>
        <v>#VALUE!</v>
      </c>
      <c r="IG44" s="220" t="e">
        <f t="shared" si="320"/>
        <v>#VALUE!</v>
      </c>
      <c r="IH44" s="217" t="e">
        <f t="shared" si="227"/>
        <v>#VALUE!</v>
      </c>
      <c r="II44" s="217" t="e">
        <f t="shared" si="228"/>
        <v>#VALUE!</v>
      </c>
      <c r="IJ44" s="218" t="e">
        <f t="shared" si="321"/>
        <v>#VALUE!</v>
      </c>
      <c r="IK44" s="219" t="e">
        <f t="shared" si="229"/>
        <v>#VALUE!</v>
      </c>
      <c r="IL44" s="219" t="e">
        <f t="shared" si="230"/>
        <v>#VALUE!</v>
      </c>
      <c r="IM44" s="220" t="e">
        <f t="shared" si="322"/>
        <v>#VALUE!</v>
      </c>
      <c r="IN44" s="217" t="e">
        <f t="shared" si="231"/>
        <v>#VALUE!</v>
      </c>
      <c r="IO44" s="217" t="e">
        <f t="shared" si="232"/>
        <v>#VALUE!</v>
      </c>
      <c r="IP44" s="218" t="e">
        <f t="shared" si="323"/>
        <v>#VALUE!</v>
      </c>
      <c r="IQ44" s="219" t="e">
        <f t="shared" si="233"/>
        <v>#VALUE!</v>
      </c>
      <c r="IR44" s="219" t="e">
        <f t="shared" si="234"/>
        <v>#VALUE!</v>
      </c>
      <c r="IS44" s="220" t="e">
        <f t="shared" si="324"/>
        <v>#VALUE!</v>
      </c>
      <c r="IT44" s="217" t="e">
        <f t="shared" si="235"/>
        <v>#VALUE!</v>
      </c>
      <c r="IU44" s="217" t="e">
        <f t="shared" si="236"/>
        <v>#VALUE!</v>
      </c>
      <c r="IV44" s="218" t="e">
        <f t="shared" si="325"/>
        <v>#VALUE!</v>
      </c>
      <c r="IW44" s="219" t="e">
        <f t="shared" si="237"/>
        <v>#VALUE!</v>
      </c>
      <c r="IX44" s="219" t="e">
        <f t="shared" si="238"/>
        <v>#VALUE!</v>
      </c>
      <c r="IY44" s="220" t="e">
        <f t="shared" si="326"/>
        <v>#VALUE!</v>
      </c>
    </row>
    <row r="45" spans="1:259" ht="15.75" x14ac:dyDescent="0.25">
      <c r="L45" s="211" t="e">
        <f t="shared" si="244"/>
        <v>#VALUE!</v>
      </c>
      <c r="M45" s="211" t="e">
        <f t="shared" si="96"/>
        <v>#VALUE!</v>
      </c>
      <c r="N45" s="211" t="e">
        <f t="shared" si="245"/>
        <v>#VALUE!</v>
      </c>
      <c r="O45" s="212" t="e">
        <f t="shared" si="246"/>
        <v>#VALUE!</v>
      </c>
      <c r="P45" s="213" t="e">
        <f t="shared" si="97"/>
        <v>#VALUE!</v>
      </c>
      <c r="Q45" s="213" t="e">
        <f t="shared" si="98"/>
        <v>#VALUE!</v>
      </c>
      <c r="R45" s="213" t="e">
        <f t="shared" si="247"/>
        <v>#VALUE!</v>
      </c>
      <c r="S45" s="214" t="e">
        <f t="shared" si="248"/>
        <v>#VALUE!</v>
      </c>
      <c r="T45" s="211" t="e">
        <f t="shared" si="99"/>
        <v>#VALUE!</v>
      </c>
      <c r="U45" s="211" t="e">
        <f t="shared" si="100"/>
        <v>#VALUE!</v>
      </c>
      <c r="V45" s="211" t="e">
        <f t="shared" si="249"/>
        <v>#VALUE!</v>
      </c>
      <c r="W45" s="212" t="e">
        <f t="shared" si="250"/>
        <v>#VALUE!</v>
      </c>
      <c r="X45" s="213" t="e">
        <f t="shared" si="101"/>
        <v>#VALUE!</v>
      </c>
      <c r="Y45" s="213" t="e">
        <f t="shared" si="102"/>
        <v>#VALUE!</v>
      </c>
      <c r="Z45" s="213" t="e">
        <f t="shared" si="251"/>
        <v>#VALUE!</v>
      </c>
      <c r="AA45" s="214" t="e">
        <f t="shared" si="252"/>
        <v>#VALUE!</v>
      </c>
      <c r="AB45" s="211" t="e">
        <f t="shared" si="103"/>
        <v>#VALUE!</v>
      </c>
      <c r="AC45" s="211" t="e">
        <f t="shared" si="104"/>
        <v>#VALUE!</v>
      </c>
      <c r="AD45" s="211" t="e">
        <f t="shared" si="253"/>
        <v>#VALUE!</v>
      </c>
      <c r="AE45" s="212" t="e">
        <f t="shared" si="254"/>
        <v>#VALUE!</v>
      </c>
      <c r="AF45" s="213" t="e">
        <f t="shared" si="105"/>
        <v>#VALUE!</v>
      </c>
      <c r="AG45" s="213" t="e">
        <f t="shared" si="106"/>
        <v>#VALUE!</v>
      </c>
      <c r="AH45" s="213" t="e">
        <f t="shared" si="255"/>
        <v>#VALUE!</v>
      </c>
      <c r="AI45" s="214" t="e">
        <f t="shared" si="256"/>
        <v>#VALUE!</v>
      </c>
      <c r="AJ45" s="215" t="e">
        <f t="shared" si="107"/>
        <v>#VALUE!</v>
      </c>
      <c r="AK45" s="215" t="e">
        <f t="shared" si="108"/>
        <v>#VALUE!</v>
      </c>
      <c r="AL45" s="215" t="e">
        <f t="shared" si="12"/>
        <v>#VALUE!</v>
      </c>
      <c r="AM45" s="216" t="e">
        <f t="shared" si="13"/>
        <v>#VALUE!</v>
      </c>
      <c r="AN45" s="213" t="e">
        <f t="shared" si="109"/>
        <v>#VALUE!</v>
      </c>
      <c r="AO45" s="213" t="e">
        <f t="shared" si="110"/>
        <v>#VALUE!</v>
      </c>
      <c r="AP45" s="213" t="e">
        <f t="shared" si="14"/>
        <v>#VALUE!</v>
      </c>
      <c r="AQ45" s="214" t="e">
        <f t="shared" si="15"/>
        <v>#VALUE!</v>
      </c>
      <c r="AS45" s="211" t="e">
        <f t="shared" si="111"/>
        <v>#VALUE!</v>
      </c>
      <c r="AT45" s="211" t="e">
        <f t="shared" si="112"/>
        <v>#VALUE!</v>
      </c>
      <c r="AU45" s="211" t="e">
        <f t="shared" si="257"/>
        <v>#VALUE!</v>
      </c>
      <c r="AV45" s="212" t="e">
        <f t="shared" si="258"/>
        <v>#VALUE!</v>
      </c>
      <c r="AW45" s="213" t="e">
        <f t="shared" si="113"/>
        <v>#VALUE!</v>
      </c>
      <c r="AX45" s="213" t="e">
        <f t="shared" si="114"/>
        <v>#VALUE!</v>
      </c>
      <c r="AY45" s="213" t="e">
        <f t="shared" si="259"/>
        <v>#VALUE!</v>
      </c>
      <c r="AZ45" s="214" t="e">
        <f t="shared" si="260"/>
        <v>#VALUE!</v>
      </c>
      <c r="BA45" s="211" t="e">
        <f t="shared" si="115"/>
        <v>#VALUE!</v>
      </c>
      <c r="BB45" s="211" t="e">
        <f t="shared" si="116"/>
        <v>#VALUE!</v>
      </c>
      <c r="BC45" s="211" t="e">
        <f t="shared" si="261"/>
        <v>#VALUE!</v>
      </c>
      <c r="BD45" s="212" t="e">
        <f t="shared" si="262"/>
        <v>#VALUE!</v>
      </c>
      <c r="BE45" s="213" t="e">
        <f t="shared" si="117"/>
        <v>#VALUE!</v>
      </c>
      <c r="BF45" s="213" t="e">
        <f t="shared" si="118"/>
        <v>#VALUE!</v>
      </c>
      <c r="BG45" s="213" t="e">
        <f t="shared" si="263"/>
        <v>#VALUE!</v>
      </c>
      <c r="BH45" s="214" t="e">
        <f t="shared" si="242"/>
        <v>#VALUE!</v>
      </c>
      <c r="BI45" s="211" t="e">
        <f t="shared" si="119"/>
        <v>#VALUE!</v>
      </c>
      <c r="BJ45" s="211" t="e">
        <f t="shared" si="120"/>
        <v>#VALUE!</v>
      </c>
      <c r="BK45" s="211" t="e">
        <f t="shared" si="264"/>
        <v>#VALUE!</v>
      </c>
      <c r="BL45" s="212" t="e">
        <f t="shared" si="265"/>
        <v>#VALUE!</v>
      </c>
      <c r="BM45" s="213" t="e">
        <f t="shared" si="121"/>
        <v>#VALUE!</v>
      </c>
      <c r="BN45" s="213" t="e">
        <f t="shared" si="122"/>
        <v>#VALUE!</v>
      </c>
      <c r="BO45" s="213" t="e">
        <f t="shared" si="266"/>
        <v>#VALUE!</v>
      </c>
      <c r="BP45" s="214" t="e">
        <f t="shared" si="267"/>
        <v>#VALUE!</v>
      </c>
      <c r="BQ45" s="211" t="e">
        <f t="shared" si="123"/>
        <v>#VALUE!</v>
      </c>
      <c r="BR45" s="211" t="e">
        <f t="shared" si="124"/>
        <v>#VALUE!</v>
      </c>
      <c r="BS45" s="211" t="e">
        <f t="shared" si="28"/>
        <v>#VALUE!</v>
      </c>
      <c r="BT45" s="212" t="e">
        <f t="shared" si="29"/>
        <v>#VALUE!</v>
      </c>
      <c r="BU45" s="213" t="e">
        <f t="shared" si="125"/>
        <v>#VALUE!</v>
      </c>
      <c r="BV45" s="213" t="e">
        <f t="shared" si="126"/>
        <v>#VALUE!</v>
      </c>
      <c r="BW45" s="213" t="e">
        <f t="shared" si="30"/>
        <v>#VALUE!</v>
      </c>
      <c r="BX45" s="214" t="e">
        <f t="shared" si="31"/>
        <v>#VALUE!</v>
      </c>
      <c r="BZ45" s="211" t="e">
        <f t="shared" si="127"/>
        <v>#VALUE!</v>
      </c>
      <c r="CA45" s="211" t="e">
        <f t="shared" si="128"/>
        <v>#VALUE!</v>
      </c>
      <c r="CB45" s="211" t="e">
        <f t="shared" si="268"/>
        <v>#VALUE!</v>
      </c>
      <c r="CC45" s="212" t="e">
        <f t="shared" si="269"/>
        <v>#VALUE!</v>
      </c>
      <c r="CD45" s="213" t="e">
        <f t="shared" si="129"/>
        <v>#VALUE!</v>
      </c>
      <c r="CE45" s="213" t="e">
        <f t="shared" si="130"/>
        <v>#VALUE!</v>
      </c>
      <c r="CF45" s="213" t="e">
        <f t="shared" si="270"/>
        <v>#VALUE!</v>
      </c>
      <c r="CG45" s="214" t="e">
        <f t="shared" si="271"/>
        <v>#VALUE!</v>
      </c>
      <c r="CH45" s="211" t="e">
        <f t="shared" si="131"/>
        <v>#VALUE!</v>
      </c>
      <c r="CI45" s="211" t="e">
        <f t="shared" si="132"/>
        <v>#VALUE!</v>
      </c>
      <c r="CJ45" s="211" t="e">
        <f t="shared" si="272"/>
        <v>#VALUE!</v>
      </c>
      <c r="CK45" s="212" t="e">
        <f t="shared" si="273"/>
        <v>#VALUE!</v>
      </c>
      <c r="CL45" s="213" t="e">
        <f t="shared" si="133"/>
        <v>#VALUE!</v>
      </c>
      <c r="CM45" s="213" t="e">
        <f t="shared" si="134"/>
        <v>#VALUE!</v>
      </c>
      <c r="CN45" s="213" t="e">
        <f t="shared" si="274"/>
        <v>#VALUE!</v>
      </c>
      <c r="CO45" s="214" t="e">
        <f t="shared" si="243"/>
        <v>#VALUE!</v>
      </c>
      <c r="CP45" s="211" t="e">
        <f t="shared" si="135"/>
        <v>#VALUE!</v>
      </c>
      <c r="CQ45" s="211" t="e">
        <f t="shared" si="136"/>
        <v>#VALUE!</v>
      </c>
      <c r="CR45" s="211" t="e">
        <f t="shared" si="275"/>
        <v>#VALUE!</v>
      </c>
      <c r="CS45" s="212" t="e">
        <f t="shared" si="276"/>
        <v>#VALUE!</v>
      </c>
      <c r="CT45" s="213" t="e">
        <f t="shared" si="137"/>
        <v>#VALUE!</v>
      </c>
      <c r="CU45" s="213" t="e">
        <f t="shared" si="138"/>
        <v>#VALUE!</v>
      </c>
      <c r="CV45" s="213" t="e">
        <f t="shared" si="277"/>
        <v>#VALUE!</v>
      </c>
      <c r="CW45" s="214" t="e">
        <f t="shared" si="278"/>
        <v>#VALUE!</v>
      </c>
      <c r="CX45" s="211" t="e">
        <f t="shared" si="139"/>
        <v>#VALUE!</v>
      </c>
      <c r="CY45" s="211" t="e">
        <f t="shared" si="140"/>
        <v>#VALUE!</v>
      </c>
      <c r="CZ45" s="211" t="e">
        <f t="shared" si="44"/>
        <v>#VALUE!</v>
      </c>
      <c r="DA45" s="212" t="e">
        <f t="shared" si="45"/>
        <v>#VALUE!</v>
      </c>
      <c r="DB45" s="213" t="e">
        <f t="shared" si="141"/>
        <v>#VALUE!</v>
      </c>
      <c r="DC45" s="213" t="e">
        <f t="shared" si="142"/>
        <v>#VALUE!</v>
      </c>
      <c r="DD45" s="213" t="e">
        <f t="shared" si="46"/>
        <v>#VALUE!</v>
      </c>
      <c r="DE45" s="214" t="e">
        <f t="shared" si="47"/>
        <v>#VALUE!</v>
      </c>
      <c r="DG45" s="225" t="e">
        <f t="shared" si="143"/>
        <v>#VALUE!</v>
      </c>
      <c r="DH45" s="217" t="e">
        <f t="shared" si="144"/>
        <v>#VALUE!</v>
      </c>
      <c r="DI45" s="218" t="e">
        <f t="shared" si="279"/>
        <v>#VALUE!</v>
      </c>
      <c r="DJ45" s="219" t="e">
        <f t="shared" si="145"/>
        <v>#VALUE!</v>
      </c>
      <c r="DK45" s="219" t="e">
        <f t="shared" si="146"/>
        <v>#VALUE!</v>
      </c>
      <c r="DL45" s="220" t="e">
        <f t="shared" si="280"/>
        <v>#VALUE!</v>
      </c>
      <c r="DM45" s="217" t="e">
        <f t="shared" si="147"/>
        <v>#VALUE!</v>
      </c>
      <c r="DN45" s="217" t="e">
        <f t="shared" si="148"/>
        <v>#VALUE!</v>
      </c>
      <c r="DO45" s="218" t="e">
        <f t="shared" si="281"/>
        <v>#VALUE!</v>
      </c>
      <c r="DP45" s="219" t="e">
        <f t="shared" si="149"/>
        <v>#VALUE!</v>
      </c>
      <c r="DQ45" s="219" t="e">
        <f t="shared" si="150"/>
        <v>#VALUE!</v>
      </c>
      <c r="DR45" s="220" t="e">
        <f t="shared" si="282"/>
        <v>#VALUE!</v>
      </c>
      <c r="DS45" s="217" t="e">
        <f t="shared" si="151"/>
        <v>#VALUE!</v>
      </c>
      <c r="DT45" s="217" t="e">
        <f t="shared" si="152"/>
        <v>#VALUE!</v>
      </c>
      <c r="DU45" s="218" t="e">
        <f t="shared" si="283"/>
        <v>#VALUE!</v>
      </c>
      <c r="DV45" s="219" t="e">
        <f t="shared" si="153"/>
        <v>#VALUE!</v>
      </c>
      <c r="DW45" s="219" t="e">
        <f t="shared" si="154"/>
        <v>#VALUE!</v>
      </c>
      <c r="DX45" s="220" t="e">
        <f t="shared" si="284"/>
        <v>#VALUE!</v>
      </c>
      <c r="DY45" s="217" t="e">
        <f t="shared" si="155"/>
        <v>#VALUE!</v>
      </c>
      <c r="DZ45" s="217" t="e">
        <f t="shared" si="156"/>
        <v>#VALUE!</v>
      </c>
      <c r="EA45" s="218" t="e">
        <f t="shared" si="285"/>
        <v>#VALUE!</v>
      </c>
      <c r="EB45" s="219" t="e">
        <f t="shared" si="157"/>
        <v>#VALUE!</v>
      </c>
      <c r="EC45" s="219" t="e">
        <f t="shared" si="158"/>
        <v>#VALUE!</v>
      </c>
      <c r="ED45" s="220" t="e">
        <f t="shared" si="286"/>
        <v>#VALUE!</v>
      </c>
      <c r="EF45" s="225" t="e">
        <f t="shared" si="159"/>
        <v>#VALUE!</v>
      </c>
      <c r="EG45" s="217" t="e">
        <f t="shared" si="160"/>
        <v>#VALUE!</v>
      </c>
      <c r="EH45" s="218" t="e">
        <f t="shared" si="287"/>
        <v>#VALUE!</v>
      </c>
      <c r="EI45" s="219" t="e">
        <f t="shared" si="161"/>
        <v>#VALUE!</v>
      </c>
      <c r="EJ45" s="219" t="e">
        <f t="shared" si="162"/>
        <v>#VALUE!</v>
      </c>
      <c r="EK45" s="220" t="e">
        <f t="shared" si="288"/>
        <v>#VALUE!</v>
      </c>
      <c r="EL45" s="217" t="e">
        <f t="shared" si="163"/>
        <v>#VALUE!</v>
      </c>
      <c r="EM45" s="217" t="e">
        <f t="shared" si="164"/>
        <v>#VALUE!</v>
      </c>
      <c r="EN45" s="218" t="e">
        <f t="shared" si="289"/>
        <v>#VALUE!</v>
      </c>
      <c r="EO45" s="219" t="e">
        <f t="shared" si="165"/>
        <v>#VALUE!</v>
      </c>
      <c r="EP45" s="219" t="e">
        <f t="shared" si="166"/>
        <v>#VALUE!</v>
      </c>
      <c r="EQ45" s="220" t="e">
        <f t="shared" si="290"/>
        <v>#VALUE!</v>
      </c>
      <c r="ER45" s="217" t="e">
        <f t="shared" si="167"/>
        <v>#VALUE!</v>
      </c>
      <c r="ES45" s="217" t="e">
        <f t="shared" si="168"/>
        <v>#VALUE!</v>
      </c>
      <c r="ET45" s="218" t="e">
        <f t="shared" si="291"/>
        <v>#VALUE!</v>
      </c>
      <c r="EU45" s="219" t="e">
        <f t="shared" si="169"/>
        <v>#VALUE!</v>
      </c>
      <c r="EV45" s="219" t="e">
        <f t="shared" si="170"/>
        <v>#VALUE!</v>
      </c>
      <c r="EW45" s="220" t="e">
        <f t="shared" si="292"/>
        <v>#VALUE!</v>
      </c>
      <c r="EX45" s="217" t="e">
        <f t="shared" si="171"/>
        <v>#VALUE!</v>
      </c>
      <c r="EY45" s="217" t="e">
        <f t="shared" si="172"/>
        <v>#VALUE!</v>
      </c>
      <c r="EZ45" s="218" t="e">
        <f t="shared" si="293"/>
        <v>#VALUE!</v>
      </c>
      <c r="FA45" s="219" t="e">
        <f t="shared" si="173"/>
        <v>#VALUE!</v>
      </c>
      <c r="FB45" s="219" t="e">
        <f t="shared" si="174"/>
        <v>#VALUE!</v>
      </c>
      <c r="FC45" s="220" t="e">
        <f t="shared" si="294"/>
        <v>#VALUE!</v>
      </c>
      <c r="FE45" s="225" t="e">
        <f t="shared" si="175"/>
        <v>#VALUE!</v>
      </c>
      <c r="FF45" s="217" t="e">
        <f t="shared" si="176"/>
        <v>#VALUE!</v>
      </c>
      <c r="FG45" s="218" t="e">
        <f t="shared" si="295"/>
        <v>#VALUE!</v>
      </c>
      <c r="FH45" s="219" t="e">
        <f t="shared" si="177"/>
        <v>#VALUE!</v>
      </c>
      <c r="FI45" s="219" t="e">
        <f t="shared" si="178"/>
        <v>#VALUE!</v>
      </c>
      <c r="FJ45" s="220" t="e">
        <f t="shared" si="296"/>
        <v>#VALUE!</v>
      </c>
      <c r="FK45" s="217" t="e">
        <f t="shared" si="179"/>
        <v>#VALUE!</v>
      </c>
      <c r="FL45" s="217" t="e">
        <f t="shared" si="180"/>
        <v>#VALUE!</v>
      </c>
      <c r="FM45" s="218" t="e">
        <f t="shared" si="297"/>
        <v>#VALUE!</v>
      </c>
      <c r="FN45" s="219" t="e">
        <f t="shared" si="181"/>
        <v>#VALUE!</v>
      </c>
      <c r="FO45" s="219" t="e">
        <f t="shared" si="182"/>
        <v>#VALUE!</v>
      </c>
      <c r="FP45" s="220" t="e">
        <f t="shared" si="298"/>
        <v>#VALUE!</v>
      </c>
      <c r="FQ45" s="217" t="e">
        <f t="shared" si="183"/>
        <v>#VALUE!</v>
      </c>
      <c r="FR45" s="217" t="e">
        <f t="shared" si="184"/>
        <v>#VALUE!</v>
      </c>
      <c r="FS45" s="218" t="e">
        <f t="shared" si="299"/>
        <v>#VALUE!</v>
      </c>
      <c r="FT45" s="219" t="e">
        <f t="shared" si="185"/>
        <v>#VALUE!</v>
      </c>
      <c r="FU45" s="219" t="e">
        <f t="shared" si="186"/>
        <v>#VALUE!</v>
      </c>
      <c r="FV45" s="220" t="e">
        <f t="shared" si="300"/>
        <v>#VALUE!</v>
      </c>
      <c r="FW45" s="217" t="e">
        <f t="shared" si="187"/>
        <v>#VALUE!</v>
      </c>
      <c r="FX45" s="217" t="e">
        <f t="shared" si="188"/>
        <v>#VALUE!</v>
      </c>
      <c r="FY45" s="218" t="e">
        <f t="shared" si="301"/>
        <v>#VALUE!</v>
      </c>
      <c r="FZ45" s="219" t="e">
        <f t="shared" si="189"/>
        <v>#VALUE!</v>
      </c>
      <c r="GA45" s="219" t="e">
        <f t="shared" si="190"/>
        <v>#VALUE!</v>
      </c>
      <c r="GB45" s="220" t="e">
        <f t="shared" si="302"/>
        <v>#VALUE!</v>
      </c>
      <c r="GD45" s="225" t="e">
        <f t="shared" si="191"/>
        <v>#VALUE!</v>
      </c>
      <c r="GE45" s="217" t="e">
        <f t="shared" si="192"/>
        <v>#VALUE!</v>
      </c>
      <c r="GF45" s="218" t="e">
        <f t="shared" si="303"/>
        <v>#VALUE!</v>
      </c>
      <c r="GG45" s="219" t="e">
        <f t="shared" si="193"/>
        <v>#VALUE!</v>
      </c>
      <c r="GH45" s="219" t="e">
        <f t="shared" si="194"/>
        <v>#VALUE!</v>
      </c>
      <c r="GI45" s="220" t="e">
        <f t="shared" si="304"/>
        <v>#VALUE!</v>
      </c>
      <c r="GJ45" s="217" t="e">
        <f t="shared" si="195"/>
        <v>#VALUE!</v>
      </c>
      <c r="GK45" s="217" t="e">
        <f t="shared" si="196"/>
        <v>#VALUE!</v>
      </c>
      <c r="GL45" s="218" t="e">
        <f t="shared" si="305"/>
        <v>#VALUE!</v>
      </c>
      <c r="GM45" s="219" t="e">
        <f t="shared" si="197"/>
        <v>#VALUE!</v>
      </c>
      <c r="GN45" s="219" t="e">
        <f t="shared" si="198"/>
        <v>#VALUE!</v>
      </c>
      <c r="GO45" s="220" t="e">
        <f t="shared" si="306"/>
        <v>#VALUE!</v>
      </c>
      <c r="GP45" s="217" t="e">
        <f t="shared" si="199"/>
        <v>#VALUE!</v>
      </c>
      <c r="GQ45" s="217" t="e">
        <f t="shared" si="200"/>
        <v>#VALUE!</v>
      </c>
      <c r="GR45" s="218" t="e">
        <f t="shared" si="307"/>
        <v>#VALUE!</v>
      </c>
      <c r="GS45" s="219" t="e">
        <f t="shared" si="201"/>
        <v>#VALUE!</v>
      </c>
      <c r="GT45" s="219" t="e">
        <f t="shared" si="202"/>
        <v>#VALUE!</v>
      </c>
      <c r="GU45" s="220" t="e">
        <f t="shared" si="308"/>
        <v>#VALUE!</v>
      </c>
      <c r="GV45" s="217" t="e">
        <f t="shared" si="203"/>
        <v>#VALUE!</v>
      </c>
      <c r="GW45" s="217" t="e">
        <f t="shared" si="204"/>
        <v>#VALUE!</v>
      </c>
      <c r="GX45" s="218" t="e">
        <f t="shared" si="309"/>
        <v>#VALUE!</v>
      </c>
      <c r="GY45" s="219" t="e">
        <f t="shared" si="205"/>
        <v>#VALUE!</v>
      </c>
      <c r="GZ45" s="219" t="e">
        <f t="shared" si="206"/>
        <v>#VALUE!</v>
      </c>
      <c r="HA45" s="220" t="e">
        <f t="shared" si="310"/>
        <v>#VALUE!</v>
      </c>
      <c r="HC45" s="225" t="e">
        <f t="shared" si="207"/>
        <v>#VALUE!</v>
      </c>
      <c r="HD45" s="217" t="e">
        <f t="shared" si="208"/>
        <v>#VALUE!</v>
      </c>
      <c r="HE45" s="218" t="e">
        <f t="shared" si="311"/>
        <v>#VALUE!</v>
      </c>
      <c r="HF45" s="219" t="e">
        <f t="shared" si="209"/>
        <v>#VALUE!</v>
      </c>
      <c r="HG45" s="219" t="e">
        <f t="shared" si="210"/>
        <v>#VALUE!</v>
      </c>
      <c r="HH45" s="220" t="e">
        <f t="shared" si="312"/>
        <v>#VALUE!</v>
      </c>
      <c r="HI45" s="217" t="e">
        <f t="shared" si="211"/>
        <v>#VALUE!</v>
      </c>
      <c r="HJ45" s="217" t="e">
        <f t="shared" si="212"/>
        <v>#VALUE!</v>
      </c>
      <c r="HK45" s="218" t="e">
        <f t="shared" si="313"/>
        <v>#VALUE!</v>
      </c>
      <c r="HL45" s="219" t="e">
        <f t="shared" si="213"/>
        <v>#VALUE!</v>
      </c>
      <c r="HM45" s="219" t="e">
        <f t="shared" si="214"/>
        <v>#VALUE!</v>
      </c>
      <c r="HN45" s="220" t="e">
        <f t="shared" si="314"/>
        <v>#VALUE!</v>
      </c>
      <c r="HO45" s="217" t="e">
        <f t="shared" si="215"/>
        <v>#VALUE!</v>
      </c>
      <c r="HP45" s="217" t="e">
        <f t="shared" si="216"/>
        <v>#VALUE!</v>
      </c>
      <c r="HQ45" s="218" t="e">
        <f t="shared" si="315"/>
        <v>#VALUE!</v>
      </c>
      <c r="HR45" s="219" t="e">
        <f t="shared" si="217"/>
        <v>#VALUE!</v>
      </c>
      <c r="HS45" s="219" t="e">
        <f t="shared" si="218"/>
        <v>#VALUE!</v>
      </c>
      <c r="HT45" s="220" t="e">
        <f t="shared" si="316"/>
        <v>#VALUE!</v>
      </c>
      <c r="HU45" s="217" t="e">
        <f t="shared" si="219"/>
        <v>#VALUE!</v>
      </c>
      <c r="HV45" s="217" t="e">
        <f t="shared" si="220"/>
        <v>#VALUE!</v>
      </c>
      <c r="HW45" s="218" t="e">
        <f t="shared" si="317"/>
        <v>#VALUE!</v>
      </c>
      <c r="HX45" s="219" t="e">
        <f t="shared" si="221"/>
        <v>#VALUE!</v>
      </c>
      <c r="HY45" s="219" t="e">
        <f t="shared" si="222"/>
        <v>#VALUE!</v>
      </c>
      <c r="HZ45" s="220" t="e">
        <f t="shared" si="318"/>
        <v>#VALUE!</v>
      </c>
      <c r="IB45" s="225" t="e">
        <f t="shared" si="223"/>
        <v>#VALUE!</v>
      </c>
      <c r="IC45" s="217" t="e">
        <f t="shared" si="224"/>
        <v>#VALUE!</v>
      </c>
      <c r="ID45" s="218" t="e">
        <f t="shared" si="319"/>
        <v>#VALUE!</v>
      </c>
      <c r="IE45" s="219" t="e">
        <f t="shared" si="225"/>
        <v>#VALUE!</v>
      </c>
      <c r="IF45" s="219" t="e">
        <f t="shared" si="226"/>
        <v>#VALUE!</v>
      </c>
      <c r="IG45" s="220" t="e">
        <f t="shared" si="320"/>
        <v>#VALUE!</v>
      </c>
      <c r="IH45" s="217" t="e">
        <f t="shared" si="227"/>
        <v>#VALUE!</v>
      </c>
      <c r="II45" s="217" t="e">
        <f t="shared" si="228"/>
        <v>#VALUE!</v>
      </c>
      <c r="IJ45" s="218" t="e">
        <f t="shared" si="321"/>
        <v>#VALUE!</v>
      </c>
      <c r="IK45" s="219" t="e">
        <f t="shared" si="229"/>
        <v>#VALUE!</v>
      </c>
      <c r="IL45" s="219" t="e">
        <f t="shared" si="230"/>
        <v>#VALUE!</v>
      </c>
      <c r="IM45" s="220" t="e">
        <f t="shared" si="322"/>
        <v>#VALUE!</v>
      </c>
      <c r="IN45" s="217" t="e">
        <f t="shared" si="231"/>
        <v>#VALUE!</v>
      </c>
      <c r="IO45" s="217" t="e">
        <f t="shared" si="232"/>
        <v>#VALUE!</v>
      </c>
      <c r="IP45" s="218" t="e">
        <f t="shared" si="323"/>
        <v>#VALUE!</v>
      </c>
      <c r="IQ45" s="219" t="e">
        <f t="shared" si="233"/>
        <v>#VALUE!</v>
      </c>
      <c r="IR45" s="219" t="e">
        <f t="shared" si="234"/>
        <v>#VALUE!</v>
      </c>
      <c r="IS45" s="220" t="e">
        <f t="shared" si="324"/>
        <v>#VALUE!</v>
      </c>
      <c r="IT45" s="217" t="e">
        <f t="shared" si="235"/>
        <v>#VALUE!</v>
      </c>
      <c r="IU45" s="217" t="e">
        <f t="shared" si="236"/>
        <v>#VALUE!</v>
      </c>
      <c r="IV45" s="218" t="e">
        <f t="shared" si="325"/>
        <v>#VALUE!</v>
      </c>
      <c r="IW45" s="219" t="e">
        <f t="shared" si="237"/>
        <v>#VALUE!</v>
      </c>
      <c r="IX45" s="219" t="e">
        <f t="shared" si="238"/>
        <v>#VALUE!</v>
      </c>
      <c r="IY45" s="220" t="e">
        <f t="shared" si="326"/>
        <v>#VALUE!</v>
      </c>
    </row>
    <row r="46" spans="1:259" ht="15.75" x14ac:dyDescent="0.25">
      <c r="L46" s="211" t="e">
        <f t="shared" si="244"/>
        <v>#VALUE!</v>
      </c>
      <c r="M46" s="211" t="e">
        <f t="shared" si="96"/>
        <v>#VALUE!</v>
      </c>
      <c r="N46" s="211" t="e">
        <f t="shared" si="245"/>
        <v>#VALUE!</v>
      </c>
      <c r="O46" s="212" t="e">
        <f t="shared" si="246"/>
        <v>#VALUE!</v>
      </c>
      <c r="P46" s="213" t="e">
        <f t="shared" si="97"/>
        <v>#VALUE!</v>
      </c>
      <c r="Q46" s="213" t="e">
        <f t="shared" si="98"/>
        <v>#VALUE!</v>
      </c>
      <c r="R46" s="213" t="e">
        <f t="shared" si="247"/>
        <v>#VALUE!</v>
      </c>
      <c r="S46" s="214" t="e">
        <f t="shared" si="248"/>
        <v>#VALUE!</v>
      </c>
      <c r="T46" s="211" t="e">
        <f t="shared" si="99"/>
        <v>#VALUE!</v>
      </c>
      <c r="U46" s="211" t="e">
        <f t="shared" si="100"/>
        <v>#VALUE!</v>
      </c>
      <c r="V46" s="211" t="e">
        <f t="shared" si="249"/>
        <v>#VALUE!</v>
      </c>
      <c r="W46" s="212" t="e">
        <f t="shared" si="250"/>
        <v>#VALUE!</v>
      </c>
      <c r="X46" s="213" t="e">
        <f t="shared" si="101"/>
        <v>#VALUE!</v>
      </c>
      <c r="Y46" s="213" t="e">
        <f t="shared" si="102"/>
        <v>#VALUE!</v>
      </c>
      <c r="Z46" s="213" t="e">
        <f t="shared" si="251"/>
        <v>#VALUE!</v>
      </c>
      <c r="AA46" s="214" t="e">
        <f t="shared" si="252"/>
        <v>#VALUE!</v>
      </c>
      <c r="AB46" s="211" t="e">
        <f t="shared" si="103"/>
        <v>#VALUE!</v>
      </c>
      <c r="AC46" s="211" t="e">
        <f t="shared" si="104"/>
        <v>#VALUE!</v>
      </c>
      <c r="AD46" s="211" t="e">
        <f t="shared" si="253"/>
        <v>#VALUE!</v>
      </c>
      <c r="AE46" s="212" t="e">
        <f t="shared" si="254"/>
        <v>#VALUE!</v>
      </c>
      <c r="AF46" s="213" t="e">
        <f t="shared" si="105"/>
        <v>#VALUE!</v>
      </c>
      <c r="AG46" s="213" t="e">
        <f t="shared" si="106"/>
        <v>#VALUE!</v>
      </c>
      <c r="AH46" s="213" t="e">
        <f t="shared" si="255"/>
        <v>#VALUE!</v>
      </c>
      <c r="AI46" s="214" t="e">
        <f t="shared" si="256"/>
        <v>#VALUE!</v>
      </c>
      <c r="AJ46" s="215" t="e">
        <f t="shared" si="107"/>
        <v>#VALUE!</v>
      </c>
      <c r="AK46" s="215" t="e">
        <f t="shared" si="108"/>
        <v>#VALUE!</v>
      </c>
      <c r="AL46" s="215" t="e">
        <f t="shared" si="12"/>
        <v>#VALUE!</v>
      </c>
      <c r="AM46" s="216" t="e">
        <f t="shared" si="13"/>
        <v>#VALUE!</v>
      </c>
      <c r="AN46" s="213" t="e">
        <f t="shared" si="109"/>
        <v>#VALUE!</v>
      </c>
      <c r="AO46" s="213" t="e">
        <f t="shared" si="110"/>
        <v>#VALUE!</v>
      </c>
      <c r="AP46" s="213" t="e">
        <f t="shared" si="14"/>
        <v>#VALUE!</v>
      </c>
      <c r="AQ46" s="214" t="e">
        <f t="shared" si="15"/>
        <v>#VALUE!</v>
      </c>
      <c r="AS46" s="211" t="e">
        <f t="shared" si="111"/>
        <v>#VALUE!</v>
      </c>
      <c r="AT46" s="211" t="e">
        <f t="shared" si="112"/>
        <v>#VALUE!</v>
      </c>
      <c r="AU46" s="211" t="e">
        <f t="shared" si="257"/>
        <v>#VALUE!</v>
      </c>
      <c r="AV46" s="212" t="e">
        <f t="shared" si="258"/>
        <v>#VALUE!</v>
      </c>
      <c r="AW46" s="213" t="e">
        <f t="shared" si="113"/>
        <v>#VALUE!</v>
      </c>
      <c r="AX46" s="213" t="e">
        <f t="shared" si="114"/>
        <v>#VALUE!</v>
      </c>
      <c r="AY46" s="213" t="e">
        <f t="shared" si="259"/>
        <v>#VALUE!</v>
      </c>
      <c r="AZ46" s="214" t="e">
        <f t="shared" si="260"/>
        <v>#VALUE!</v>
      </c>
      <c r="BA46" s="211" t="e">
        <f t="shared" si="115"/>
        <v>#VALUE!</v>
      </c>
      <c r="BB46" s="211" t="e">
        <f t="shared" si="116"/>
        <v>#VALUE!</v>
      </c>
      <c r="BC46" s="211" t="e">
        <f t="shared" si="261"/>
        <v>#VALUE!</v>
      </c>
      <c r="BD46" s="212" t="e">
        <f t="shared" si="262"/>
        <v>#VALUE!</v>
      </c>
      <c r="BE46" s="213" t="e">
        <f t="shared" si="117"/>
        <v>#VALUE!</v>
      </c>
      <c r="BF46" s="213" t="e">
        <f t="shared" si="118"/>
        <v>#VALUE!</v>
      </c>
      <c r="BG46" s="213" t="e">
        <f t="shared" si="263"/>
        <v>#VALUE!</v>
      </c>
      <c r="BH46" s="214" t="e">
        <f t="shared" si="242"/>
        <v>#VALUE!</v>
      </c>
      <c r="BI46" s="211" t="e">
        <f t="shared" si="119"/>
        <v>#VALUE!</v>
      </c>
      <c r="BJ46" s="211" t="e">
        <f t="shared" si="120"/>
        <v>#VALUE!</v>
      </c>
      <c r="BK46" s="211" t="e">
        <f t="shared" si="264"/>
        <v>#VALUE!</v>
      </c>
      <c r="BL46" s="212" t="e">
        <f t="shared" si="265"/>
        <v>#VALUE!</v>
      </c>
      <c r="BM46" s="213" t="e">
        <f t="shared" si="121"/>
        <v>#VALUE!</v>
      </c>
      <c r="BN46" s="213" t="e">
        <f t="shared" si="122"/>
        <v>#VALUE!</v>
      </c>
      <c r="BO46" s="213" t="e">
        <f t="shared" si="266"/>
        <v>#VALUE!</v>
      </c>
      <c r="BP46" s="214" t="e">
        <f t="shared" si="267"/>
        <v>#VALUE!</v>
      </c>
      <c r="BQ46" s="211" t="e">
        <f t="shared" si="123"/>
        <v>#VALUE!</v>
      </c>
      <c r="BR46" s="211" t="e">
        <f t="shared" si="124"/>
        <v>#VALUE!</v>
      </c>
      <c r="BS46" s="211" t="e">
        <f t="shared" si="28"/>
        <v>#VALUE!</v>
      </c>
      <c r="BT46" s="212" t="e">
        <f t="shared" si="29"/>
        <v>#VALUE!</v>
      </c>
      <c r="BU46" s="213" t="e">
        <f t="shared" si="125"/>
        <v>#VALUE!</v>
      </c>
      <c r="BV46" s="213" t="e">
        <f t="shared" si="126"/>
        <v>#VALUE!</v>
      </c>
      <c r="BW46" s="213" t="e">
        <f t="shared" si="30"/>
        <v>#VALUE!</v>
      </c>
      <c r="BX46" s="214" t="e">
        <f t="shared" si="31"/>
        <v>#VALUE!</v>
      </c>
      <c r="BZ46" s="211" t="e">
        <f t="shared" si="127"/>
        <v>#VALUE!</v>
      </c>
      <c r="CA46" s="211" t="e">
        <f t="shared" si="128"/>
        <v>#VALUE!</v>
      </c>
      <c r="CB46" s="211" t="e">
        <f t="shared" si="268"/>
        <v>#VALUE!</v>
      </c>
      <c r="CC46" s="212" t="e">
        <f t="shared" si="269"/>
        <v>#VALUE!</v>
      </c>
      <c r="CD46" s="213" t="e">
        <f t="shared" si="129"/>
        <v>#VALUE!</v>
      </c>
      <c r="CE46" s="213" t="e">
        <f t="shared" si="130"/>
        <v>#VALUE!</v>
      </c>
      <c r="CF46" s="213" t="e">
        <f t="shared" si="270"/>
        <v>#VALUE!</v>
      </c>
      <c r="CG46" s="214" t="e">
        <f t="shared" si="271"/>
        <v>#VALUE!</v>
      </c>
      <c r="CH46" s="211" t="e">
        <f t="shared" si="131"/>
        <v>#VALUE!</v>
      </c>
      <c r="CI46" s="211" t="e">
        <f t="shared" si="132"/>
        <v>#VALUE!</v>
      </c>
      <c r="CJ46" s="211" t="e">
        <f t="shared" si="272"/>
        <v>#VALUE!</v>
      </c>
      <c r="CK46" s="212" t="e">
        <f t="shared" si="273"/>
        <v>#VALUE!</v>
      </c>
      <c r="CL46" s="213" t="e">
        <f t="shared" si="133"/>
        <v>#VALUE!</v>
      </c>
      <c r="CM46" s="213" t="e">
        <f t="shared" si="134"/>
        <v>#VALUE!</v>
      </c>
      <c r="CN46" s="213" t="e">
        <f t="shared" si="274"/>
        <v>#VALUE!</v>
      </c>
      <c r="CO46" s="214" t="e">
        <f t="shared" si="243"/>
        <v>#VALUE!</v>
      </c>
      <c r="CP46" s="211" t="e">
        <f t="shared" si="135"/>
        <v>#VALUE!</v>
      </c>
      <c r="CQ46" s="211" t="e">
        <f t="shared" si="136"/>
        <v>#VALUE!</v>
      </c>
      <c r="CR46" s="211" t="e">
        <f t="shared" si="275"/>
        <v>#VALUE!</v>
      </c>
      <c r="CS46" s="212" t="e">
        <f t="shared" si="276"/>
        <v>#VALUE!</v>
      </c>
      <c r="CT46" s="213" t="e">
        <f t="shared" si="137"/>
        <v>#VALUE!</v>
      </c>
      <c r="CU46" s="213" t="e">
        <f t="shared" si="138"/>
        <v>#VALUE!</v>
      </c>
      <c r="CV46" s="213" t="e">
        <f t="shared" si="277"/>
        <v>#VALUE!</v>
      </c>
      <c r="CW46" s="214" t="e">
        <f t="shared" si="278"/>
        <v>#VALUE!</v>
      </c>
      <c r="CX46" s="211" t="e">
        <f t="shared" si="139"/>
        <v>#VALUE!</v>
      </c>
      <c r="CY46" s="211" t="e">
        <f t="shared" si="140"/>
        <v>#VALUE!</v>
      </c>
      <c r="CZ46" s="211" t="e">
        <f t="shared" si="44"/>
        <v>#VALUE!</v>
      </c>
      <c r="DA46" s="212" t="e">
        <f t="shared" si="45"/>
        <v>#VALUE!</v>
      </c>
      <c r="DB46" s="213" t="e">
        <f t="shared" si="141"/>
        <v>#VALUE!</v>
      </c>
      <c r="DC46" s="213" t="e">
        <f t="shared" si="142"/>
        <v>#VALUE!</v>
      </c>
      <c r="DD46" s="213" t="e">
        <f t="shared" si="46"/>
        <v>#VALUE!</v>
      </c>
      <c r="DE46" s="214" t="e">
        <f t="shared" si="47"/>
        <v>#VALUE!</v>
      </c>
      <c r="DG46" s="225" t="e">
        <f t="shared" si="143"/>
        <v>#VALUE!</v>
      </c>
      <c r="DH46" s="217" t="e">
        <f t="shared" si="144"/>
        <v>#VALUE!</v>
      </c>
      <c r="DI46" s="218" t="e">
        <f t="shared" si="279"/>
        <v>#VALUE!</v>
      </c>
      <c r="DJ46" s="219" t="e">
        <f t="shared" si="145"/>
        <v>#VALUE!</v>
      </c>
      <c r="DK46" s="219" t="e">
        <f t="shared" si="146"/>
        <v>#VALUE!</v>
      </c>
      <c r="DL46" s="220" t="e">
        <f t="shared" si="280"/>
        <v>#VALUE!</v>
      </c>
      <c r="DM46" s="217" t="e">
        <f t="shared" si="147"/>
        <v>#VALUE!</v>
      </c>
      <c r="DN46" s="217" t="e">
        <f t="shared" si="148"/>
        <v>#VALUE!</v>
      </c>
      <c r="DO46" s="218" t="e">
        <f t="shared" si="281"/>
        <v>#VALUE!</v>
      </c>
      <c r="DP46" s="219" t="e">
        <f t="shared" si="149"/>
        <v>#VALUE!</v>
      </c>
      <c r="DQ46" s="219" t="e">
        <f t="shared" si="150"/>
        <v>#VALUE!</v>
      </c>
      <c r="DR46" s="220" t="e">
        <f t="shared" si="282"/>
        <v>#VALUE!</v>
      </c>
      <c r="DS46" s="217" t="e">
        <f t="shared" si="151"/>
        <v>#VALUE!</v>
      </c>
      <c r="DT46" s="217" t="e">
        <f t="shared" si="152"/>
        <v>#VALUE!</v>
      </c>
      <c r="DU46" s="218" t="e">
        <f t="shared" si="283"/>
        <v>#VALUE!</v>
      </c>
      <c r="DV46" s="219" t="e">
        <f t="shared" si="153"/>
        <v>#VALUE!</v>
      </c>
      <c r="DW46" s="219" t="e">
        <f t="shared" si="154"/>
        <v>#VALUE!</v>
      </c>
      <c r="DX46" s="220" t="e">
        <f t="shared" si="284"/>
        <v>#VALUE!</v>
      </c>
      <c r="DY46" s="217" t="e">
        <f t="shared" si="155"/>
        <v>#VALUE!</v>
      </c>
      <c r="DZ46" s="217" t="e">
        <f t="shared" si="156"/>
        <v>#VALUE!</v>
      </c>
      <c r="EA46" s="218" t="e">
        <f t="shared" si="285"/>
        <v>#VALUE!</v>
      </c>
      <c r="EB46" s="219" t="e">
        <f t="shared" si="157"/>
        <v>#VALUE!</v>
      </c>
      <c r="EC46" s="219" t="e">
        <f t="shared" si="158"/>
        <v>#VALUE!</v>
      </c>
      <c r="ED46" s="220" t="e">
        <f t="shared" si="286"/>
        <v>#VALUE!</v>
      </c>
      <c r="EF46" s="225" t="e">
        <f t="shared" si="159"/>
        <v>#VALUE!</v>
      </c>
      <c r="EG46" s="217" t="e">
        <f t="shared" si="160"/>
        <v>#VALUE!</v>
      </c>
      <c r="EH46" s="218" t="e">
        <f t="shared" si="287"/>
        <v>#VALUE!</v>
      </c>
      <c r="EI46" s="219" t="e">
        <f t="shared" si="161"/>
        <v>#VALUE!</v>
      </c>
      <c r="EJ46" s="219" t="e">
        <f t="shared" si="162"/>
        <v>#VALUE!</v>
      </c>
      <c r="EK46" s="220" t="e">
        <f t="shared" si="288"/>
        <v>#VALUE!</v>
      </c>
      <c r="EL46" s="217" t="e">
        <f t="shared" si="163"/>
        <v>#VALUE!</v>
      </c>
      <c r="EM46" s="217" t="e">
        <f t="shared" si="164"/>
        <v>#VALUE!</v>
      </c>
      <c r="EN46" s="218" t="e">
        <f t="shared" si="289"/>
        <v>#VALUE!</v>
      </c>
      <c r="EO46" s="219" t="e">
        <f t="shared" si="165"/>
        <v>#VALUE!</v>
      </c>
      <c r="EP46" s="219" t="e">
        <f t="shared" si="166"/>
        <v>#VALUE!</v>
      </c>
      <c r="EQ46" s="220" t="e">
        <f t="shared" si="290"/>
        <v>#VALUE!</v>
      </c>
      <c r="ER46" s="217" t="e">
        <f t="shared" si="167"/>
        <v>#VALUE!</v>
      </c>
      <c r="ES46" s="217" t="e">
        <f t="shared" si="168"/>
        <v>#VALUE!</v>
      </c>
      <c r="ET46" s="218" t="e">
        <f t="shared" si="291"/>
        <v>#VALUE!</v>
      </c>
      <c r="EU46" s="219" t="e">
        <f t="shared" si="169"/>
        <v>#VALUE!</v>
      </c>
      <c r="EV46" s="219" t="e">
        <f t="shared" si="170"/>
        <v>#VALUE!</v>
      </c>
      <c r="EW46" s="220" t="e">
        <f t="shared" si="292"/>
        <v>#VALUE!</v>
      </c>
      <c r="EX46" s="217" t="e">
        <f t="shared" si="171"/>
        <v>#VALUE!</v>
      </c>
      <c r="EY46" s="217" t="e">
        <f t="shared" si="172"/>
        <v>#VALUE!</v>
      </c>
      <c r="EZ46" s="218" t="e">
        <f t="shared" si="293"/>
        <v>#VALUE!</v>
      </c>
      <c r="FA46" s="219" t="e">
        <f t="shared" si="173"/>
        <v>#VALUE!</v>
      </c>
      <c r="FB46" s="219" t="e">
        <f t="shared" si="174"/>
        <v>#VALUE!</v>
      </c>
      <c r="FC46" s="220" t="e">
        <f t="shared" si="294"/>
        <v>#VALUE!</v>
      </c>
      <c r="FE46" s="225" t="e">
        <f t="shared" si="175"/>
        <v>#VALUE!</v>
      </c>
      <c r="FF46" s="217" t="e">
        <f t="shared" si="176"/>
        <v>#VALUE!</v>
      </c>
      <c r="FG46" s="218" t="e">
        <f t="shared" si="295"/>
        <v>#VALUE!</v>
      </c>
      <c r="FH46" s="219" t="e">
        <f t="shared" si="177"/>
        <v>#VALUE!</v>
      </c>
      <c r="FI46" s="219" t="e">
        <f t="shared" si="178"/>
        <v>#VALUE!</v>
      </c>
      <c r="FJ46" s="220" t="e">
        <f t="shared" si="296"/>
        <v>#VALUE!</v>
      </c>
      <c r="FK46" s="217" t="e">
        <f t="shared" si="179"/>
        <v>#VALUE!</v>
      </c>
      <c r="FL46" s="217" t="e">
        <f t="shared" si="180"/>
        <v>#VALUE!</v>
      </c>
      <c r="FM46" s="218" t="e">
        <f t="shared" si="297"/>
        <v>#VALUE!</v>
      </c>
      <c r="FN46" s="219" t="e">
        <f t="shared" si="181"/>
        <v>#VALUE!</v>
      </c>
      <c r="FO46" s="219" t="e">
        <f t="shared" si="182"/>
        <v>#VALUE!</v>
      </c>
      <c r="FP46" s="220" t="e">
        <f t="shared" si="298"/>
        <v>#VALUE!</v>
      </c>
      <c r="FQ46" s="217" t="e">
        <f t="shared" si="183"/>
        <v>#VALUE!</v>
      </c>
      <c r="FR46" s="217" t="e">
        <f t="shared" si="184"/>
        <v>#VALUE!</v>
      </c>
      <c r="FS46" s="218" t="e">
        <f t="shared" si="299"/>
        <v>#VALUE!</v>
      </c>
      <c r="FT46" s="219" t="e">
        <f t="shared" si="185"/>
        <v>#VALUE!</v>
      </c>
      <c r="FU46" s="219" t="e">
        <f t="shared" si="186"/>
        <v>#VALUE!</v>
      </c>
      <c r="FV46" s="220" t="e">
        <f t="shared" si="300"/>
        <v>#VALUE!</v>
      </c>
      <c r="FW46" s="217" t="e">
        <f t="shared" si="187"/>
        <v>#VALUE!</v>
      </c>
      <c r="FX46" s="217" t="e">
        <f t="shared" si="188"/>
        <v>#VALUE!</v>
      </c>
      <c r="FY46" s="218" t="e">
        <f t="shared" si="301"/>
        <v>#VALUE!</v>
      </c>
      <c r="FZ46" s="219" t="e">
        <f t="shared" si="189"/>
        <v>#VALUE!</v>
      </c>
      <c r="GA46" s="219" t="e">
        <f t="shared" si="190"/>
        <v>#VALUE!</v>
      </c>
      <c r="GB46" s="220" t="e">
        <f t="shared" si="302"/>
        <v>#VALUE!</v>
      </c>
      <c r="GD46" s="225" t="e">
        <f t="shared" si="191"/>
        <v>#VALUE!</v>
      </c>
      <c r="GE46" s="217" t="e">
        <f t="shared" si="192"/>
        <v>#VALUE!</v>
      </c>
      <c r="GF46" s="218" t="e">
        <f t="shared" si="303"/>
        <v>#VALUE!</v>
      </c>
      <c r="GG46" s="219" t="e">
        <f t="shared" si="193"/>
        <v>#VALUE!</v>
      </c>
      <c r="GH46" s="219" t="e">
        <f t="shared" si="194"/>
        <v>#VALUE!</v>
      </c>
      <c r="GI46" s="220" t="e">
        <f t="shared" si="304"/>
        <v>#VALUE!</v>
      </c>
      <c r="GJ46" s="217" t="e">
        <f t="shared" si="195"/>
        <v>#VALUE!</v>
      </c>
      <c r="GK46" s="217" t="e">
        <f t="shared" si="196"/>
        <v>#VALUE!</v>
      </c>
      <c r="GL46" s="218" t="e">
        <f t="shared" si="305"/>
        <v>#VALUE!</v>
      </c>
      <c r="GM46" s="219" t="e">
        <f t="shared" si="197"/>
        <v>#VALUE!</v>
      </c>
      <c r="GN46" s="219" t="e">
        <f t="shared" si="198"/>
        <v>#VALUE!</v>
      </c>
      <c r="GO46" s="220" t="e">
        <f t="shared" si="306"/>
        <v>#VALUE!</v>
      </c>
      <c r="GP46" s="217" t="e">
        <f t="shared" si="199"/>
        <v>#VALUE!</v>
      </c>
      <c r="GQ46" s="217" t="e">
        <f t="shared" si="200"/>
        <v>#VALUE!</v>
      </c>
      <c r="GR46" s="218" t="e">
        <f t="shared" si="307"/>
        <v>#VALUE!</v>
      </c>
      <c r="GS46" s="219" t="e">
        <f t="shared" si="201"/>
        <v>#VALUE!</v>
      </c>
      <c r="GT46" s="219" t="e">
        <f t="shared" si="202"/>
        <v>#VALUE!</v>
      </c>
      <c r="GU46" s="220" t="e">
        <f t="shared" si="308"/>
        <v>#VALUE!</v>
      </c>
      <c r="GV46" s="217" t="e">
        <f t="shared" si="203"/>
        <v>#VALUE!</v>
      </c>
      <c r="GW46" s="217" t="e">
        <f t="shared" si="204"/>
        <v>#VALUE!</v>
      </c>
      <c r="GX46" s="218" t="e">
        <f t="shared" si="309"/>
        <v>#VALUE!</v>
      </c>
      <c r="GY46" s="219" t="e">
        <f t="shared" si="205"/>
        <v>#VALUE!</v>
      </c>
      <c r="GZ46" s="219" t="e">
        <f t="shared" si="206"/>
        <v>#VALUE!</v>
      </c>
      <c r="HA46" s="220" t="e">
        <f t="shared" si="310"/>
        <v>#VALUE!</v>
      </c>
      <c r="HC46" s="225" t="e">
        <f t="shared" si="207"/>
        <v>#VALUE!</v>
      </c>
      <c r="HD46" s="217" t="e">
        <f t="shared" si="208"/>
        <v>#VALUE!</v>
      </c>
      <c r="HE46" s="218" t="e">
        <f t="shared" si="311"/>
        <v>#VALUE!</v>
      </c>
      <c r="HF46" s="219" t="e">
        <f t="shared" si="209"/>
        <v>#VALUE!</v>
      </c>
      <c r="HG46" s="219" t="e">
        <f t="shared" si="210"/>
        <v>#VALUE!</v>
      </c>
      <c r="HH46" s="220" t="e">
        <f t="shared" si="312"/>
        <v>#VALUE!</v>
      </c>
      <c r="HI46" s="217" t="e">
        <f t="shared" si="211"/>
        <v>#VALUE!</v>
      </c>
      <c r="HJ46" s="217" t="e">
        <f t="shared" si="212"/>
        <v>#VALUE!</v>
      </c>
      <c r="HK46" s="218" t="e">
        <f t="shared" si="313"/>
        <v>#VALUE!</v>
      </c>
      <c r="HL46" s="219" t="e">
        <f t="shared" si="213"/>
        <v>#VALUE!</v>
      </c>
      <c r="HM46" s="219" t="e">
        <f t="shared" si="214"/>
        <v>#VALUE!</v>
      </c>
      <c r="HN46" s="220" t="e">
        <f t="shared" si="314"/>
        <v>#VALUE!</v>
      </c>
      <c r="HO46" s="217" t="e">
        <f t="shared" si="215"/>
        <v>#VALUE!</v>
      </c>
      <c r="HP46" s="217" t="e">
        <f t="shared" si="216"/>
        <v>#VALUE!</v>
      </c>
      <c r="HQ46" s="218" t="e">
        <f t="shared" si="315"/>
        <v>#VALUE!</v>
      </c>
      <c r="HR46" s="219" t="e">
        <f t="shared" si="217"/>
        <v>#VALUE!</v>
      </c>
      <c r="HS46" s="219" t="e">
        <f t="shared" si="218"/>
        <v>#VALUE!</v>
      </c>
      <c r="HT46" s="220" t="e">
        <f t="shared" si="316"/>
        <v>#VALUE!</v>
      </c>
      <c r="HU46" s="217" t="e">
        <f t="shared" si="219"/>
        <v>#VALUE!</v>
      </c>
      <c r="HV46" s="217" t="e">
        <f t="shared" si="220"/>
        <v>#VALUE!</v>
      </c>
      <c r="HW46" s="218" t="e">
        <f t="shared" si="317"/>
        <v>#VALUE!</v>
      </c>
      <c r="HX46" s="219" t="e">
        <f t="shared" si="221"/>
        <v>#VALUE!</v>
      </c>
      <c r="HY46" s="219" t="e">
        <f t="shared" si="222"/>
        <v>#VALUE!</v>
      </c>
      <c r="HZ46" s="220" t="e">
        <f t="shared" si="318"/>
        <v>#VALUE!</v>
      </c>
      <c r="IB46" s="225" t="e">
        <f t="shared" si="223"/>
        <v>#VALUE!</v>
      </c>
      <c r="IC46" s="217" t="e">
        <f t="shared" si="224"/>
        <v>#VALUE!</v>
      </c>
      <c r="ID46" s="218" t="e">
        <f t="shared" si="319"/>
        <v>#VALUE!</v>
      </c>
      <c r="IE46" s="219" t="e">
        <f t="shared" si="225"/>
        <v>#VALUE!</v>
      </c>
      <c r="IF46" s="219" t="e">
        <f t="shared" si="226"/>
        <v>#VALUE!</v>
      </c>
      <c r="IG46" s="220" t="e">
        <f t="shared" si="320"/>
        <v>#VALUE!</v>
      </c>
      <c r="IH46" s="217" t="e">
        <f t="shared" si="227"/>
        <v>#VALUE!</v>
      </c>
      <c r="II46" s="217" t="e">
        <f t="shared" si="228"/>
        <v>#VALUE!</v>
      </c>
      <c r="IJ46" s="218" t="e">
        <f t="shared" si="321"/>
        <v>#VALUE!</v>
      </c>
      <c r="IK46" s="219" t="e">
        <f t="shared" si="229"/>
        <v>#VALUE!</v>
      </c>
      <c r="IL46" s="219" t="e">
        <f t="shared" si="230"/>
        <v>#VALUE!</v>
      </c>
      <c r="IM46" s="220" t="e">
        <f t="shared" si="322"/>
        <v>#VALUE!</v>
      </c>
      <c r="IN46" s="217" t="e">
        <f t="shared" si="231"/>
        <v>#VALUE!</v>
      </c>
      <c r="IO46" s="217" t="e">
        <f t="shared" si="232"/>
        <v>#VALUE!</v>
      </c>
      <c r="IP46" s="218" t="e">
        <f t="shared" si="323"/>
        <v>#VALUE!</v>
      </c>
      <c r="IQ46" s="219" t="e">
        <f t="shared" si="233"/>
        <v>#VALUE!</v>
      </c>
      <c r="IR46" s="219" t="e">
        <f t="shared" si="234"/>
        <v>#VALUE!</v>
      </c>
      <c r="IS46" s="220" t="e">
        <f t="shared" si="324"/>
        <v>#VALUE!</v>
      </c>
      <c r="IT46" s="217" t="e">
        <f t="shared" si="235"/>
        <v>#VALUE!</v>
      </c>
      <c r="IU46" s="217" t="e">
        <f t="shared" si="236"/>
        <v>#VALUE!</v>
      </c>
      <c r="IV46" s="218" t="e">
        <f t="shared" si="325"/>
        <v>#VALUE!</v>
      </c>
      <c r="IW46" s="219" t="e">
        <f t="shared" si="237"/>
        <v>#VALUE!</v>
      </c>
      <c r="IX46" s="219" t="e">
        <f t="shared" si="238"/>
        <v>#VALUE!</v>
      </c>
      <c r="IY46" s="220" t="e">
        <f t="shared" si="326"/>
        <v>#VALUE!</v>
      </c>
    </row>
    <row r="47" spans="1:259" ht="15.75" x14ac:dyDescent="0.25">
      <c r="L47" s="211" t="e">
        <f t="shared" si="244"/>
        <v>#VALUE!</v>
      </c>
      <c r="M47" s="211" t="e">
        <f t="shared" si="96"/>
        <v>#VALUE!</v>
      </c>
      <c r="N47" s="211" t="e">
        <f t="shared" si="245"/>
        <v>#VALUE!</v>
      </c>
      <c r="O47" s="212" t="e">
        <f t="shared" si="246"/>
        <v>#VALUE!</v>
      </c>
      <c r="P47" s="213" t="e">
        <f t="shared" si="97"/>
        <v>#VALUE!</v>
      </c>
      <c r="Q47" s="213" t="e">
        <f t="shared" si="98"/>
        <v>#VALUE!</v>
      </c>
      <c r="R47" s="213" t="e">
        <f t="shared" si="247"/>
        <v>#VALUE!</v>
      </c>
      <c r="S47" s="214" t="e">
        <f t="shared" si="248"/>
        <v>#VALUE!</v>
      </c>
      <c r="T47" s="211" t="e">
        <f t="shared" si="99"/>
        <v>#VALUE!</v>
      </c>
      <c r="U47" s="211" t="e">
        <f t="shared" si="100"/>
        <v>#VALUE!</v>
      </c>
      <c r="V47" s="211" t="e">
        <f t="shared" si="249"/>
        <v>#VALUE!</v>
      </c>
      <c r="W47" s="212" t="e">
        <f t="shared" si="250"/>
        <v>#VALUE!</v>
      </c>
      <c r="X47" s="213" t="e">
        <f t="shared" si="101"/>
        <v>#VALUE!</v>
      </c>
      <c r="Y47" s="213" t="e">
        <f t="shared" si="102"/>
        <v>#VALUE!</v>
      </c>
      <c r="Z47" s="213" t="e">
        <f t="shared" si="251"/>
        <v>#VALUE!</v>
      </c>
      <c r="AA47" s="214" t="e">
        <f t="shared" si="252"/>
        <v>#VALUE!</v>
      </c>
      <c r="AB47" s="211" t="e">
        <f t="shared" si="103"/>
        <v>#VALUE!</v>
      </c>
      <c r="AC47" s="211" t="e">
        <f t="shared" si="104"/>
        <v>#VALUE!</v>
      </c>
      <c r="AD47" s="211" t="e">
        <f t="shared" si="253"/>
        <v>#VALUE!</v>
      </c>
      <c r="AE47" s="212" t="e">
        <f t="shared" si="254"/>
        <v>#VALUE!</v>
      </c>
      <c r="AF47" s="213" t="e">
        <f t="shared" si="105"/>
        <v>#VALUE!</v>
      </c>
      <c r="AG47" s="213" t="e">
        <f t="shared" si="106"/>
        <v>#VALUE!</v>
      </c>
      <c r="AH47" s="213" t="e">
        <f t="shared" si="255"/>
        <v>#VALUE!</v>
      </c>
      <c r="AI47" s="214" t="e">
        <f t="shared" si="256"/>
        <v>#VALUE!</v>
      </c>
      <c r="AJ47" s="215" t="e">
        <f t="shared" si="107"/>
        <v>#VALUE!</v>
      </c>
      <c r="AK47" s="215" t="e">
        <f t="shared" si="108"/>
        <v>#VALUE!</v>
      </c>
      <c r="AL47" s="215" t="e">
        <f t="shared" si="12"/>
        <v>#VALUE!</v>
      </c>
      <c r="AM47" s="216" t="e">
        <f t="shared" si="13"/>
        <v>#VALUE!</v>
      </c>
      <c r="AN47" s="213" t="e">
        <f t="shared" si="109"/>
        <v>#VALUE!</v>
      </c>
      <c r="AO47" s="213" t="e">
        <f t="shared" si="110"/>
        <v>#VALUE!</v>
      </c>
      <c r="AP47" s="213" t="e">
        <f t="shared" si="14"/>
        <v>#VALUE!</v>
      </c>
      <c r="AQ47" s="214" t="e">
        <f t="shared" si="15"/>
        <v>#VALUE!</v>
      </c>
      <c r="AS47" s="211" t="e">
        <f t="shared" si="111"/>
        <v>#VALUE!</v>
      </c>
      <c r="AT47" s="211" t="e">
        <f t="shared" si="112"/>
        <v>#VALUE!</v>
      </c>
      <c r="AU47" s="211" t="e">
        <f t="shared" si="257"/>
        <v>#VALUE!</v>
      </c>
      <c r="AV47" s="212" t="e">
        <f t="shared" si="258"/>
        <v>#VALUE!</v>
      </c>
      <c r="AW47" s="213" t="e">
        <f t="shared" si="113"/>
        <v>#VALUE!</v>
      </c>
      <c r="AX47" s="213" t="e">
        <f t="shared" si="114"/>
        <v>#VALUE!</v>
      </c>
      <c r="AY47" s="213" t="e">
        <f t="shared" si="259"/>
        <v>#VALUE!</v>
      </c>
      <c r="AZ47" s="214" t="e">
        <f t="shared" si="260"/>
        <v>#VALUE!</v>
      </c>
      <c r="BA47" s="211" t="e">
        <f t="shared" si="115"/>
        <v>#VALUE!</v>
      </c>
      <c r="BB47" s="211" t="e">
        <f t="shared" si="116"/>
        <v>#VALUE!</v>
      </c>
      <c r="BC47" s="211" t="e">
        <f t="shared" si="261"/>
        <v>#VALUE!</v>
      </c>
      <c r="BD47" s="212" t="e">
        <f t="shared" si="262"/>
        <v>#VALUE!</v>
      </c>
      <c r="BE47" s="213" t="e">
        <f t="shared" si="117"/>
        <v>#VALUE!</v>
      </c>
      <c r="BF47" s="213" t="e">
        <f t="shared" si="118"/>
        <v>#VALUE!</v>
      </c>
      <c r="BG47" s="213" t="e">
        <f t="shared" si="263"/>
        <v>#VALUE!</v>
      </c>
      <c r="BH47" s="214" t="e">
        <f t="shared" si="242"/>
        <v>#VALUE!</v>
      </c>
      <c r="BI47" s="211" t="e">
        <f t="shared" si="119"/>
        <v>#VALUE!</v>
      </c>
      <c r="BJ47" s="211" t="e">
        <f t="shared" si="120"/>
        <v>#VALUE!</v>
      </c>
      <c r="BK47" s="211" t="e">
        <f t="shared" si="264"/>
        <v>#VALUE!</v>
      </c>
      <c r="BL47" s="212" t="e">
        <f t="shared" si="265"/>
        <v>#VALUE!</v>
      </c>
      <c r="BM47" s="213" t="e">
        <f t="shared" si="121"/>
        <v>#VALUE!</v>
      </c>
      <c r="BN47" s="213" t="e">
        <f t="shared" si="122"/>
        <v>#VALUE!</v>
      </c>
      <c r="BO47" s="213" t="e">
        <f t="shared" si="266"/>
        <v>#VALUE!</v>
      </c>
      <c r="BP47" s="214" t="e">
        <f t="shared" si="267"/>
        <v>#VALUE!</v>
      </c>
      <c r="BQ47" s="211" t="e">
        <f t="shared" si="123"/>
        <v>#VALUE!</v>
      </c>
      <c r="BR47" s="211" t="e">
        <f t="shared" si="124"/>
        <v>#VALUE!</v>
      </c>
      <c r="BS47" s="211" t="e">
        <f t="shared" si="28"/>
        <v>#VALUE!</v>
      </c>
      <c r="BT47" s="212" t="e">
        <f t="shared" si="29"/>
        <v>#VALUE!</v>
      </c>
      <c r="BU47" s="213" t="e">
        <f t="shared" si="125"/>
        <v>#VALUE!</v>
      </c>
      <c r="BV47" s="213" t="e">
        <f t="shared" si="126"/>
        <v>#VALUE!</v>
      </c>
      <c r="BW47" s="213" t="e">
        <f t="shared" si="30"/>
        <v>#VALUE!</v>
      </c>
      <c r="BX47" s="214" t="e">
        <f t="shared" si="31"/>
        <v>#VALUE!</v>
      </c>
      <c r="BZ47" s="211" t="e">
        <f t="shared" si="127"/>
        <v>#VALUE!</v>
      </c>
      <c r="CA47" s="211" t="e">
        <f t="shared" si="128"/>
        <v>#VALUE!</v>
      </c>
      <c r="CB47" s="211" t="e">
        <f t="shared" si="268"/>
        <v>#VALUE!</v>
      </c>
      <c r="CC47" s="212" t="e">
        <f t="shared" si="269"/>
        <v>#VALUE!</v>
      </c>
      <c r="CD47" s="213" t="e">
        <f t="shared" si="129"/>
        <v>#VALUE!</v>
      </c>
      <c r="CE47" s="213" t="e">
        <f t="shared" si="130"/>
        <v>#VALUE!</v>
      </c>
      <c r="CF47" s="213" t="e">
        <f t="shared" si="270"/>
        <v>#VALUE!</v>
      </c>
      <c r="CG47" s="214" t="e">
        <f t="shared" si="271"/>
        <v>#VALUE!</v>
      </c>
      <c r="CH47" s="211" t="e">
        <f t="shared" si="131"/>
        <v>#VALUE!</v>
      </c>
      <c r="CI47" s="211" t="e">
        <f t="shared" si="132"/>
        <v>#VALUE!</v>
      </c>
      <c r="CJ47" s="211" t="e">
        <f t="shared" si="272"/>
        <v>#VALUE!</v>
      </c>
      <c r="CK47" s="212" t="e">
        <f t="shared" si="273"/>
        <v>#VALUE!</v>
      </c>
      <c r="CL47" s="213" t="e">
        <f t="shared" si="133"/>
        <v>#VALUE!</v>
      </c>
      <c r="CM47" s="213" t="e">
        <f t="shared" si="134"/>
        <v>#VALUE!</v>
      </c>
      <c r="CN47" s="213" t="e">
        <f t="shared" si="274"/>
        <v>#VALUE!</v>
      </c>
      <c r="CO47" s="214" t="e">
        <f t="shared" si="243"/>
        <v>#VALUE!</v>
      </c>
      <c r="CP47" s="211" t="e">
        <f t="shared" si="135"/>
        <v>#VALUE!</v>
      </c>
      <c r="CQ47" s="211" t="e">
        <f t="shared" si="136"/>
        <v>#VALUE!</v>
      </c>
      <c r="CR47" s="211" t="e">
        <f t="shared" si="275"/>
        <v>#VALUE!</v>
      </c>
      <c r="CS47" s="212" t="e">
        <f t="shared" si="276"/>
        <v>#VALUE!</v>
      </c>
      <c r="CT47" s="213" t="e">
        <f t="shared" si="137"/>
        <v>#VALUE!</v>
      </c>
      <c r="CU47" s="213" t="e">
        <f t="shared" si="138"/>
        <v>#VALUE!</v>
      </c>
      <c r="CV47" s="213" t="e">
        <f t="shared" si="277"/>
        <v>#VALUE!</v>
      </c>
      <c r="CW47" s="214" t="e">
        <f t="shared" si="278"/>
        <v>#VALUE!</v>
      </c>
      <c r="CX47" s="211" t="e">
        <f t="shared" si="139"/>
        <v>#VALUE!</v>
      </c>
      <c r="CY47" s="211" t="e">
        <f t="shared" si="140"/>
        <v>#VALUE!</v>
      </c>
      <c r="CZ47" s="211" t="e">
        <f t="shared" si="44"/>
        <v>#VALUE!</v>
      </c>
      <c r="DA47" s="212" t="e">
        <f t="shared" si="45"/>
        <v>#VALUE!</v>
      </c>
      <c r="DB47" s="213" t="e">
        <f t="shared" si="141"/>
        <v>#VALUE!</v>
      </c>
      <c r="DC47" s="213" t="e">
        <f t="shared" si="142"/>
        <v>#VALUE!</v>
      </c>
      <c r="DD47" s="213" t="e">
        <f t="shared" si="46"/>
        <v>#VALUE!</v>
      </c>
      <c r="DE47" s="214" t="e">
        <f t="shared" si="47"/>
        <v>#VALUE!</v>
      </c>
      <c r="DG47" s="225" t="e">
        <f t="shared" si="143"/>
        <v>#VALUE!</v>
      </c>
      <c r="DH47" s="217" t="e">
        <f t="shared" si="144"/>
        <v>#VALUE!</v>
      </c>
      <c r="DI47" s="218" t="e">
        <f t="shared" si="279"/>
        <v>#VALUE!</v>
      </c>
      <c r="DJ47" s="219" t="e">
        <f t="shared" si="145"/>
        <v>#VALUE!</v>
      </c>
      <c r="DK47" s="219" t="e">
        <f t="shared" si="146"/>
        <v>#VALUE!</v>
      </c>
      <c r="DL47" s="220" t="e">
        <f t="shared" si="280"/>
        <v>#VALUE!</v>
      </c>
      <c r="DM47" s="217" t="e">
        <f t="shared" si="147"/>
        <v>#VALUE!</v>
      </c>
      <c r="DN47" s="217" t="e">
        <f t="shared" si="148"/>
        <v>#VALUE!</v>
      </c>
      <c r="DO47" s="218" t="e">
        <f t="shared" si="281"/>
        <v>#VALUE!</v>
      </c>
      <c r="DP47" s="219" t="e">
        <f t="shared" si="149"/>
        <v>#VALUE!</v>
      </c>
      <c r="DQ47" s="219" t="e">
        <f t="shared" si="150"/>
        <v>#VALUE!</v>
      </c>
      <c r="DR47" s="220" t="e">
        <f t="shared" si="282"/>
        <v>#VALUE!</v>
      </c>
      <c r="DS47" s="217" t="e">
        <f t="shared" si="151"/>
        <v>#VALUE!</v>
      </c>
      <c r="DT47" s="217" t="e">
        <f t="shared" si="152"/>
        <v>#VALUE!</v>
      </c>
      <c r="DU47" s="218" t="e">
        <f t="shared" si="283"/>
        <v>#VALUE!</v>
      </c>
      <c r="DV47" s="219" t="e">
        <f t="shared" si="153"/>
        <v>#VALUE!</v>
      </c>
      <c r="DW47" s="219" t="e">
        <f t="shared" si="154"/>
        <v>#VALUE!</v>
      </c>
      <c r="DX47" s="220" t="e">
        <f t="shared" si="284"/>
        <v>#VALUE!</v>
      </c>
      <c r="DY47" s="217" t="e">
        <f t="shared" si="155"/>
        <v>#VALUE!</v>
      </c>
      <c r="DZ47" s="217" t="e">
        <f t="shared" si="156"/>
        <v>#VALUE!</v>
      </c>
      <c r="EA47" s="218" t="e">
        <f t="shared" si="285"/>
        <v>#VALUE!</v>
      </c>
      <c r="EB47" s="219" t="e">
        <f t="shared" si="157"/>
        <v>#VALUE!</v>
      </c>
      <c r="EC47" s="219" t="e">
        <f t="shared" si="158"/>
        <v>#VALUE!</v>
      </c>
      <c r="ED47" s="220" t="e">
        <f t="shared" si="286"/>
        <v>#VALUE!</v>
      </c>
      <c r="EF47" s="225" t="e">
        <f t="shared" si="159"/>
        <v>#VALUE!</v>
      </c>
      <c r="EG47" s="217" t="e">
        <f t="shared" si="160"/>
        <v>#VALUE!</v>
      </c>
      <c r="EH47" s="218" t="e">
        <f t="shared" si="287"/>
        <v>#VALUE!</v>
      </c>
      <c r="EI47" s="219" t="e">
        <f t="shared" si="161"/>
        <v>#VALUE!</v>
      </c>
      <c r="EJ47" s="219" t="e">
        <f t="shared" si="162"/>
        <v>#VALUE!</v>
      </c>
      <c r="EK47" s="220" t="e">
        <f t="shared" si="288"/>
        <v>#VALUE!</v>
      </c>
      <c r="EL47" s="217" t="e">
        <f t="shared" si="163"/>
        <v>#VALUE!</v>
      </c>
      <c r="EM47" s="217" t="e">
        <f t="shared" si="164"/>
        <v>#VALUE!</v>
      </c>
      <c r="EN47" s="218" t="e">
        <f t="shared" si="289"/>
        <v>#VALUE!</v>
      </c>
      <c r="EO47" s="219" t="e">
        <f t="shared" si="165"/>
        <v>#VALUE!</v>
      </c>
      <c r="EP47" s="219" t="e">
        <f t="shared" si="166"/>
        <v>#VALUE!</v>
      </c>
      <c r="EQ47" s="220" t="e">
        <f t="shared" si="290"/>
        <v>#VALUE!</v>
      </c>
      <c r="ER47" s="217" t="e">
        <f t="shared" si="167"/>
        <v>#VALUE!</v>
      </c>
      <c r="ES47" s="217" t="e">
        <f t="shared" si="168"/>
        <v>#VALUE!</v>
      </c>
      <c r="ET47" s="218" t="e">
        <f t="shared" si="291"/>
        <v>#VALUE!</v>
      </c>
      <c r="EU47" s="219" t="e">
        <f t="shared" si="169"/>
        <v>#VALUE!</v>
      </c>
      <c r="EV47" s="219" t="e">
        <f t="shared" si="170"/>
        <v>#VALUE!</v>
      </c>
      <c r="EW47" s="220" t="e">
        <f t="shared" si="292"/>
        <v>#VALUE!</v>
      </c>
      <c r="EX47" s="217" t="e">
        <f t="shared" si="171"/>
        <v>#VALUE!</v>
      </c>
      <c r="EY47" s="217" t="e">
        <f t="shared" si="172"/>
        <v>#VALUE!</v>
      </c>
      <c r="EZ47" s="218" t="e">
        <f t="shared" si="293"/>
        <v>#VALUE!</v>
      </c>
      <c r="FA47" s="219" t="e">
        <f t="shared" si="173"/>
        <v>#VALUE!</v>
      </c>
      <c r="FB47" s="219" t="e">
        <f t="shared" si="174"/>
        <v>#VALUE!</v>
      </c>
      <c r="FC47" s="220" t="e">
        <f t="shared" si="294"/>
        <v>#VALUE!</v>
      </c>
      <c r="FE47" s="225" t="e">
        <f t="shared" si="175"/>
        <v>#VALUE!</v>
      </c>
      <c r="FF47" s="217" t="e">
        <f t="shared" si="176"/>
        <v>#VALUE!</v>
      </c>
      <c r="FG47" s="218" t="e">
        <f t="shared" si="295"/>
        <v>#VALUE!</v>
      </c>
      <c r="FH47" s="219" t="e">
        <f t="shared" si="177"/>
        <v>#VALUE!</v>
      </c>
      <c r="FI47" s="219" t="e">
        <f t="shared" si="178"/>
        <v>#VALUE!</v>
      </c>
      <c r="FJ47" s="220" t="e">
        <f t="shared" si="296"/>
        <v>#VALUE!</v>
      </c>
      <c r="FK47" s="217" t="e">
        <f t="shared" si="179"/>
        <v>#VALUE!</v>
      </c>
      <c r="FL47" s="217" t="e">
        <f t="shared" si="180"/>
        <v>#VALUE!</v>
      </c>
      <c r="FM47" s="218" t="e">
        <f t="shared" si="297"/>
        <v>#VALUE!</v>
      </c>
      <c r="FN47" s="219" t="e">
        <f t="shared" si="181"/>
        <v>#VALUE!</v>
      </c>
      <c r="FO47" s="219" t="e">
        <f t="shared" si="182"/>
        <v>#VALUE!</v>
      </c>
      <c r="FP47" s="220" t="e">
        <f t="shared" si="298"/>
        <v>#VALUE!</v>
      </c>
      <c r="FQ47" s="217" t="e">
        <f t="shared" si="183"/>
        <v>#VALUE!</v>
      </c>
      <c r="FR47" s="217" t="e">
        <f t="shared" si="184"/>
        <v>#VALUE!</v>
      </c>
      <c r="FS47" s="218" t="e">
        <f t="shared" si="299"/>
        <v>#VALUE!</v>
      </c>
      <c r="FT47" s="219" t="e">
        <f t="shared" si="185"/>
        <v>#VALUE!</v>
      </c>
      <c r="FU47" s="219" t="e">
        <f t="shared" si="186"/>
        <v>#VALUE!</v>
      </c>
      <c r="FV47" s="220" t="e">
        <f t="shared" si="300"/>
        <v>#VALUE!</v>
      </c>
      <c r="FW47" s="217" t="e">
        <f t="shared" si="187"/>
        <v>#VALUE!</v>
      </c>
      <c r="FX47" s="217" t="e">
        <f t="shared" si="188"/>
        <v>#VALUE!</v>
      </c>
      <c r="FY47" s="218" t="e">
        <f t="shared" si="301"/>
        <v>#VALUE!</v>
      </c>
      <c r="FZ47" s="219" t="e">
        <f t="shared" si="189"/>
        <v>#VALUE!</v>
      </c>
      <c r="GA47" s="219" t="e">
        <f t="shared" si="190"/>
        <v>#VALUE!</v>
      </c>
      <c r="GB47" s="220" t="e">
        <f t="shared" si="302"/>
        <v>#VALUE!</v>
      </c>
      <c r="GD47" s="225" t="e">
        <f t="shared" si="191"/>
        <v>#VALUE!</v>
      </c>
      <c r="GE47" s="217" t="e">
        <f t="shared" si="192"/>
        <v>#VALUE!</v>
      </c>
      <c r="GF47" s="218" t="e">
        <f t="shared" si="303"/>
        <v>#VALUE!</v>
      </c>
      <c r="GG47" s="219" t="e">
        <f t="shared" si="193"/>
        <v>#VALUE!</v>
      </c>
      <c r="GH47" s="219" t="e">
        <f t="shared" si="194"/>
        <v>#VALUE!</v>
      </c>
      <c r="GI47" s="220" t="e">
        <f t="shared" si="304"/>
        <v>#VALUE!</v>
      </c>
      <c r="GJ47" s="217" t="e">
        <f t="shared" si="195"/>
        <v>#VALUE!</v>
      </c>
      <c r="GK47" s="217" t="e">
        <f t="shared" si="196"/>
        <v>#VALUE!</v>
      </c>
      <c r="GL47" s="218" t="e">
        <f t="shared" si="305"/>
        <v>#VALUE!</v>
      </c>
      <c r="GM47" s="219" t="e">
        <f t="shared" si="197"/>
        <v>#VALUE!</v>
      </c>
      <c r="GN47" s="219" t="e">
        <f t="shared" si="198"/>
        <v>#VALUE!</v>
      </c>
      <c r="GO47" s="220" t="e">
        <f t="shared" si="306"/>
        <v>#VALUE!</v>
      </c>
      <c r="GP47" s="217" t="e">
        <f t="shared" si="199"/>
        <v>#VALUE!</v>
      </c>
      <c r="GQ47" s="217" t="e">
        <f t="shared" si="200"/>
        <v>#VALUE!</v>
      </c>
      <c r="GR47" s="218" t="e">
        <f t="shared" si="307"/>
        <v>#VALUE!</v>
      </c>
      <c r="GS47" s="219" t="e">
        <f t="shared" si="201"/>
        <v>#VALUE!</v>
      </c>
      <c r="GT47" s="219" t="e">
        <f t="shared" si="202"/>
        <v>#VALUE!</v>
      </c>
      <c r="GU47" s="220" t="e">
        <f t="shared" si="308"/>
        <v>#VALUE!</v>
      </c>
      <c r="GV47" s="217" t="e">
        <f t="shared" si="203"/>
        <v>#VALUE!</v>
      </c>
      <c r="GW47" s="217" t="e">
        <f t="shared" si="204"/>
        <v>#VALUE!</v>
      </c>
      <c r="GX47" s="218" t="e">
        <f t="shared" si="309"/>
        <v>#VALUE!</v>
      </c>
      <c r="GY47" s="219" t="e">
        <f t="shared" si="205"/>
        <v>#VALUE!</v>
      </c>
      <c r="GZ47" s="219" t="e">
        <f t="shared" si="206"/>
        <v>#VALUE!</v>
      </c>
      <c r="HA47" s="220" t="e">
        <f t="shared" si="310"/>
        <v>#VALUE!</v>
      </c>
      <c r="HC47" s="225" t="e">
        <f t="shared" si="207"/>
        <v>#VALUE!</v>
      </c>
      <c r="HD47" s="217" t="e">
        <f t="shared" si="208"/>
        <v>#VALUE!</v>
      </c>
      <c r="HE47" s="218" t="e">
        <f t="shared" si="311"/>
        <v>#VALUE!</v>
      </c>
      <c r="HF47" s="219" t="e">
        <f t="shared" si="209"/>
        <v>#VALUE!</v>
      </c>
      <c r="HG47" s="219" t="e">
        <f t="shared" si="210"/>
        <v>#VALUE!</v>
      </c>
      <c r="HH47" s="220" t="e">
        <f t="shared" si="312"/>
        <v>#VALUE!</v>
      </c>
      <c r="HI47" s="217" t="e">
        <f t="shared" si="211"/>
        <v>#VALUE!</v>
      </c>
      <c r="HJ47" s="217" t="e">
        <f t="shared" si="212"/>
        <v>#VALUE!</v>
      </c>
      <c r="HK47" s="218" t="e">
        <f t="shared" si="313"/>
        <v>#VALUE!</v>
      </c>
      <c r="HL47" s="219" t="e">
        <f t="shared" si="213"/>
        <v>#VALUE!</v>
      </c>
      <c r="HM47" s="219" t="e">
        <f t="shared" si="214"/>
        <v>#VALUE!</v>
      </c>
      <c r="HN47" s="220" t="e">
        <f t="shared" si="314"/>
        <v>#VALUE!</v>
      </c>
      <c r="HO47" s="217" t="e">
        <f t="shared" si="215"/>
        <v>#VALUE!</v>
      </c>
      <c r="HP47" s="217" t="e">
        <f t="shared" si="216"/>
        <v>#VALUE!</v>
      </c>
      <c r="HQ47" s="218" t="e">
        <f t="shared" si="315"/>
        <v>#VALUE!</v>
      </c>
      <c r="HR47" s="219" t="e">
        <f t="shared" si="217"/>
        <v>#VALUE!</v>
      </c>
      <c r="HS47" s="219" t="e">
        <f t="shared" si="218"/>
        <v>#VALUE!</v>
      </c>
      <c r="HT47" s="220" t="e">
        <f t="shared" si="316"/>
        <v>#VALUE!</v>
      </c>
      <c r="HU47" s="217" t="e">
        <f t="shared" si="219"/>
        <v>#VALUE!</v>
      </c>
      <c r="HV47" s="217" t="e">
        <f t="shared" si="220"/>
        <v>#VALUE!</v>
      </c>
      <c r="HW47" s="218" t="e">
        <f t="shared" si="317"/>
        <v>#VALUE!</v>
      </c>
      <c r="HX47" s="219" t="e">
        <f t="shared" si="221"/>
        <v>#VALUE!</v>
      </c>
      <c r="HY47" s="219" t="e">
        <f t="shared" si="222"/>
        <v>#VALUE!</v>
      </c>
      <c r="HZ47" s="220" t="e">
        <f t="shared" si="318"/>
        <v>#VALUE!</v>
      </c>
      <c r="IB47" s="225" t="e">
        <f t="shared" si="223"/>
        <v>#VALUE!</v>
      </c>
      <c r="IC47" s="217" t="e">
        <f t="shared" si="224"/>
        <v>#VALUE!</v>
      </c>
      <c r="ID47" s="218" t="e">
        <f t="shared" si="319"/>
        <v>#VALUE!</v>
      </c>
      <c r="IE47" s="219" t="e">
        <f t="shared" si="225"/>
        <v>#VALUE!</v>
      </c>
      <c r="IF47" s="219" t="e">
        <f t="shared" si="226"/>
        <v>#VALUE!</v>
      </c>
      <c r="IG47" s="220" t="e">
        <f t="shared" si="320"/>
        <v>#VALUE!</v>
      </c>
      <c r="IH47" s="217" t="e">
        <f t="shared" si="227"/>
        <v>#VALUE!</v>
      </c>
      <c r="II47" s="217" t="e">
        <f t="shared" si="228"/>
        <v>#VALUE!</v>
      </c>
      <c r="IJ47" s="218" t="e">
        <f t="shared" si="321"/>
        <v>#VALUE!</v>
      </c>
      <c r="IK47" s="219" t="e">
        <f t="shared" si="229"/>
        <v>#VALUE!</v>
      </c>
      <c r="IL47" s="219" t="e">
        <f t="shared" si="230"/>
        <v>#VALUE!</v>
      </c>
      <c r="IM47" s="220" t="e">
        <f t="shared" si="322"/>
        <v>#VALUE!</v>
      </c>
      <c r="IN47" s="217" t="e">
        <f t="shared" si="231"/>
        <v>#VALUE!</v>
      </c>
      <c r="IO47" s="217" t="e">
        <f t="shared" si="232"/>
        <v>#VALUE!</v>
      </c>
      <c r="IP47" s="218" t="e">
        <f t="shared" si="323"/>
        <v>#VALUE!</v>
      </c>
      <c r="IQ47" s="219" t="e">
        <f t="shared" si="233"/>
        <v>#VALUE!</v>
      </c>
      <c r="IR47" s="219" t="e">
        <f t="shared" si="234"/>
        <v>#VALUE!</v>
      </c>
      <c r="IS47" s="220" t="e">
        <f t="shared" si="324"/>
        <v>#VALUE!</v>
      </c>
      <c r="IT47" s="217" t="e">
        <f t="shared" si="235"/>
        <v>#VALUE!</v>
      </c>
      <c r="IU47" s="217" t="e">
        <f t="shared" si="236"/>
        <v>#VALUE!</v>
      </c>
      <c r="IV47" s="218" t="e">
        <f t="shared" si="325"/>
        <v>#VALUE!</v>
      </c>
      <c r="IW47" s="219" t="e">
        <f t="shared" si="237"/>
        <v>#VALUE!</v>
      </c>
      <c r="IX47" s="219" t="e">
        <f t="shared" si="238"/>
        <v>#VALUE!</v>
      </c>
      <c r="IY47" s="220" t="e">
        <f t="shared" si="326"/>
        <v>#VALUE!</v>
      </c>
    </row>
    <row r="48" spans="1:259" ht="15.75" x14ac:dyDescent="0.25">
      <c r="L48" s="211" t="e">
        <f t="shared" si="244"/>
        <v>#VALUE!</v>
      </c>
      <c r="M48" s="211" t="e">
        <f t="shared" si="96"/>
        <v>#VALUE!</v>
      </c>
      <c r="N48" s="211" t="e">
        <f t="shared" si="245"/>
        <v>#VALUE!</v>
      </c>
      <c r="O48" s="212" t="e">
        <f t="shared" si="246"/>
        <v>#VALUE!</v>
      </c>
      <c r="P48" s="213" t="e">
        <f t="shared" si="97"/>
        <v>#VALUE!</v>
      </c>
      <c r="Q48" s="213" t="e">
        <f t="shared" si="98"/>
        <v>#VALUE!</v>
      </c>
      <c r="R48" s="213" t="e">
        <f t="shared" si="247"/>
        <v>#VALUE!</v>
      </c>
      <c r="S48" s="214" t="e">
        <f t="shared" si="248"/>
        <v>#VALUE!</v>
      </c>
      <c r="T48" s="211" t="e">
        <f t="shared" si="99"/>
        <v>#VALUE!</v>
      </c>
      <c r="U48" s="211" t="e">
        <f t="shared" si="100"/>
        <v>#VALUE!</v>
      </c>
      <c r="V48" s="211" t="e">
        <f t="shared" si="249"/>
        <v>#VALUE!</v>
      </c>
      <c r="W48" s="212" t="e">
        <f t="shared" si="250"/>
        <v>#VALUE!</v>
      </c>
      <c r="X48" s="213" t="e">
        <f t="shared" si="101"/>
        <v>#VALUE!</v>
      </c>
      <c r="Y48" s="213" t="e">
        <f t="shared" si="102"/>
        <v>#VALUE!</v>
      </c>
      <c r="Z48" s="213" t="e">
        <f t="shared" si="251"/>
        <v>#VALUE!</v>
      </c>
      <c r="AA48" s="214" t="e">
        <f t="shared" si="252"/>
        <v>#VALUE!</v>
      </c>
      <c r="AB48" s="211" t="e">
        <f t="shared" si="103"/>
        <v>#VALUE!</v>
      </c>
      <c r="AC48" s="211" t="e">
        <f t="shared" si="104"/>
        <v>#VALUE!</v>
      </c>
      <c r="AD48" s="211" t="e">
        <f t="shared" si="253"/>
        <v>#VALUE!</v>
      </c>
      <c r="AE48" s="212" t="e">
        <f t="shared" si="254"/>
        <v>#VALUE!</v>
      </c>
      <c r="AF48" s="213" t="e">
        <f t="shared" si="105"/>
        <v>#VALUE!</v>
      </c>
      <c r="AG48" s="213" t="e">
        <f t="shared" si="106"/>
        <v>#VALUE!</v>
      </c>
      <c r="AH48" s="213" t="e">
        <f t="shared" si="255"/>
        <v>#VALUE!</v>
      </c>
      <c r="AI48" s="214" t="e">
        <f t="shared" si="256"/>
        <v>#VALUE!</v>
      </c>
      <c r="AJ48" s="215" t="e">
        <f t="shared" si="107"/>
        <v>#VALUE!</v>
      </c>
      <c r="AK48" s="215" t="e">
        <f t="shared" si="108"/>
        <v>#VALUE!</v>
      </c>
      <c r="AL48" s="215" t="e">
        <f t="shared" si="12"/>
        <v>#VALUE!</v>
      </c>
      <c r="AM48" s="216" t="e">
        <f t="shared" si="13"/>
        <v>#VALUE!</v>
      </c>
      <c r="AN48" s="213" t="e">
        <f t="shared" si="109"/>
        <v>#VALUE!</v>
      </c>
      <c r="AO48" s="213" t="e">
        <f t="shared" si="110"/>
        <v>#VALUE!</v>
      </c>
      <c r="AP48" s="213" t="e">
        <f t="shared" si="14"/>
        <v>#VALUE!</v>
      </c>
      <c r="AQ48" s="214" t="e">
        <f t="shared" si="15"/>
        <v>#VALUE!</v>
      </c>
      <c r="AS48" s="211" t="e">
        <f t="shared" si="111"/>
        <v>#VALUE!</v>
      </c>
      <c r="AT48" s="211" t="e">
        <f t="shared" si="112"/>
        <v>#VALUE!</v>
      </c>
      <c r="AU48" s="211" t="e">
        <f t="shared" si="257"/>
        <v>#VALUE!</v>
      </c>
      <c r="AV48" s="212" t="e">
        <f t="shared" si="258"/>
        <v>#VALUE!</v>
      </c>
      <c r="AW48" s="213" t="e">
        <f t="shared" si="113"/>
        <v>#VALUE!</v>
      </c>
      <c r="AX48" s="213" t="e">
        <f t="shared" si="114"/>
        <v>#VALUE!</v>
      </c>
      <c r="AY48" s="213" t="e">
        <f t="shared" si="259"/>
        <v>#VALUE!</v>
      </c>
      <c r="AZ48" s="214" t="e">
        <f t="shared" si="260"/>
        <v>#VALUE!</v>
      </c>
      <c r="BA48" s="211" t="e">
        <f t="shared" si="115"/>
        <v>#VALUE!</v>
      </c>
      <c r="BB48" s="211" t="e">
        <f t="shared" si="116"/>
        <v>#VALUE!</v>
      </c>
      <c r="BC48" s="211" t="e">
        <f t="shared" si="261"/>
        <v>#VALUE!</v>
      </c>
      <c r="BD48" s="212" t="e">
        <f t="shared" si="262"/>
        <v>#VALUE!</v>
      </c>
      <c r="BE48" s="213" t="e">
        <f t="shared" si="117"/>
        <v>#VALUE!</v>
      </c>
      <c r="BF48" s="213" t="e">
        <f t="shared" si="118"/>
        <v>#VALUE!</v>
      </c>
      <c r="BG48" s="213" t="e">
        <f t="shared" si="263"/>
        <v>#VALUE!</v>
      </c>
      <c r="BH48" s="214" t="e">
        <f t="shared" si="242"/>
        <v>#VALUE!</v>
      </c>
      <c r="BI48" s="211" t="e">
        <f t="shared" si="119"/>
        <v>#VALUE!</v>
      </c>
      <c r="BJ48" s="211" t="e">
        <f t="shared" si="120"/>
        <v>#VALUE!</v>
      </c>
      <c r="BK48" s="211" t="e">
        <f t="shared" si="264"/>
        <v>#VALUE!</v>
      </c>
      <c r="BL48" s="212" t="e">
        <f t="shared" si="265"/>
        <v>#VALUE!</v>
      </c>
      <c r="BM48" s="213" t="e">
        <f t="shared" si="121"/>
        <v>#VALUE!</v>
      </c>
      <c r="BN48" s="213" t="e">
        <f t="shared" si="122"/>
        <v>#VALUE!</v>
      </c>
      <c r="BO48" s="213" t="e">
        <f t="shared" si="266"/>
        <v>#VALUE!</v>
      </c>
      <c r="BP48" s="214" t="e">
        <f t="shared" si="267"/>
        <v>#VALUE!</v>
      </c>
      <c r="BQ48" s="211" t="e">
        <f t="shared" si="123"/>
        <v>#VALUE!</v>
      </c>
      <c r="BR48" s="211" t="e">
        <f t="shared" si="124"/>
        <v>#VALUE!</v>
      </c>
      <c r="BS48" s="211" t="e">
        <f t="shared" si="28"/>
        <v>#VALUE!</v>
      </c>
      <c r="BT48" s="212" t="e">
        <f t="shared" si="29"/>
        <v>#VALUE!</v>
      </c>
      <c r="BU48" s="213" t="e">
        <f t="shared" si="125"/>
        <v>#VALUE!</v>
      </c>
      <c r="BV48" s="213" t="e">
        <f t="shared" si="126"/>
        <v>#VALUE!</v>
      </c>
      <c r="BW48" s="213" t="e">
        <f t="shared" si="30"/>
        <v>#VALUE!</v>
      </c>
      <c r="BX48" s="214" t="e">
        <f t="shared" si="31"/>
        <v>#VALUE!</v>
      </c>
      <c r="BZ48" s="211" t="e">
        <f t="shared" si="127"/>
        <v>#VALUE!</v>
      </c>
      <c r="CA48" s="211" t="e">
        <f t="shared" si="128"/>
        <v>#VALUE!</v>
      </c>
      <c r="CB48" s="211" t="e">
        <f t="shared" si="268"/>
        <v>#VALUE!</v>
      </c>
      <c r="CC48" s="212" t="e">
        <f t="shared" si="269"/>
        <v>#VALUE!</v>
      </c>
      <c r="CD48" s="213" t="e">
        <f t="shared" si="129"/>
        <v>#VALUE!</v>
      </c>
      <c r="CE48" s="213" t="e">
        <f t="shared" si="130"/>
        <v>#VALUE!</v>
      </c>
      <c r="CF48" s="213" t="e">
        <f t="shared" si="270"/>
        <v>#VALUE!</v>
      </c>
      <c r="CG48" s="214" t="e">
        <f t="shared" si="271"/>
        <v>#VALUE!</v>
      </c>
      <c r="CH48" s="211" t="e">
        <f t="shared" si="131"/>
        <v>#VALUE!</v>
      </c>
      <c r="CI48" s="211" t="e">
        <f t="shared" si="132"/>
        <v>#VALUE!</v>
      </c>
      <c r="CJ48" s="211" t="e">
        <f t="shared" si="272"/>
        <v>#VALUE!</v>
      </c>
      <c r="CK48" s="212" t="e">
        <f t="shared" si="273"/>
        <v>#VALUE!</v>
      </c>
      <c r="CL48" s="213" t="e">
        <f t="shared" si="133"/>
        <v>#VALUE!</v>
      </c>
      <c r="CM48" s="213" t="e">
        <f t="shared" si="134"/>
        <v>#VALUE!</v>
      </c>
      <c r="CN48" s="213" t="e">
        <f t="shared" si="274"/>
        <v>#VALUE!</v>
      </c>
      <c r="CO48" s="214" t="e">
        <f t="shared" si="243"/>
        <v>#VALUE!</v>
      </c>
      <c r="CP48" s="211" t="e">
        <f t="shared" si="135"/>
        <v>#VALUE!</v>
      </c>
      <c r="CQ48" s="211" t="e">
        <f t="shared" si="136"/>
        <v>#VALUE!</v>
      </c>
      <c r="CR48" s="211" t="e">
        <f t="shared" si="275"/>
        <v>#VALUE!</v>
      </c>
      <c r="CS48" s="212" t="e">
        <f t="shared" si="276"/>
        <v>#VALUE!</v>
      </c>
      <c r="CT48" s="213" t="e">
        <f t="shared" si="137"/>
        <v>#VALUE!</v>
      </c>
      <c r="CU48" s="213" t="e">
        <f t="shared" si="138"/>
        <v>#VALUE!</v>
      </c>
      <c r="CV48" s="213" t="e">
        <f t="shared" si="277"/>
        <v>#VALUE!</v>
      </c>
      <c r="CW48" s="214" t="e">
        <f t="shared" si="278"/>
        <v>#VALUE!</v>
      </c>
      <c r="CX48" s="211" t="e">
        <f t="shared" si="139"/>
        <v>#VALUE!</v>
      </c>
      <c r="CY48" s="211" t="e">
        <f t="shared" si="140"/>
        <v>#VALUE!</v>
      </c>
      <c r="CZ48" s="211" t="e">
        <f t="shared" si="44"/>
        <v>#VALUE!</v>
      </c>
      <c r="DA48" s="212" t="e">
        <f t="shared" si="45"/>
        <v>#VALUE!</v>
      </c>
      <c r="DB48" s="213" t="e">
        <f t="shared" si="141"/>
        <v>#VALUE!</v>
      </c>
      <c r="DC48" s="213" t="e">
        <f t="shared" si="142"/>
        <v>#VALUE!</v>
      </c>
      <c r="DD48" s="213" t="e">
        <f t="shared" si="46"/>
        <v>#VALUE!</v>
      </c>
      <c r="DE48" s="214" t="e">
        <f t="shared" si="47"/>
        <v>#VALUE!</v>
      </c>
      <c r="DG48" s="225" t="e">
        <f t="shared" si="143"/>
        <v>#VALUE!</v>
      </c>
      <c r="DH48" s="217" t="e">
        <f t="shared" si="144"/>
        <v>#VALUE!</v>
      </c>
      <c r="DI48" s="218" t="e">
        <f t="shared" si="279"/>
        <v>#VALUE!</v>
      </c>
      <c r="DJ48" s="219" t="e">
        <f t="shared" si="145"/>
        <v>#VALUE!</v>
      </c>
      <c r="DK48" s="219" t="e">
        <f t="shared" si="146"/>
        <v>#VALUE!</v>
      </c>
      <c r="DL48" s="220" t="e">
        <f t="shared" si="280"/>
        <v>#VALUE!</v>
      </c>
      <c r="DM48" s="217" t="e">
        <f t="shared" si="147"/>
        <v>#VALUE!</v>
      </c>
      <c r="DN48" s="217" t="e">
        <f t="shared" si="148"/>
        <v>#VALUE!</v>
      </c>
      <c r="DO48" s="218" t="e">
        <f t="shared" si="281"/>
        <v>#VALUE!</v>
      </c>
      <c r="DP48" s="219" t="e">
        <f t="shared" si="149"/>
        <v>#VALUE!</v>
      </c>
      <c r="DQ48" s="219" t="e">
        <f t="shared" si="150"/>
        <v>#VALUE!</v>
      </c>
      <c r="DR48" s="220" t="e">
        <f t="shared" si="282"/>
        <v>#VALUE!</v>
      </c>
      <c r="DS48" s="217" t="e">
        <f t="shared" si="151"/>
        <v>#VALUE!</v>
      </c>
      <c r="DT48" s="217" t="e">
        <f t="shared" si="152"/>
        <v>#VALUE!</v>
      </c>
      <c r="DU48" s="218" t="e">
        <f t="shared" si="283"/>
        <v>#VALUE!</v>
      </c>
      <c r="DV48" s="219" t="e">
        <f t="shared" si="153"/>
        <v>#VALUE!</v>
      </c>
      <c r="DW48" s="219" t="e">
        <f t="shared" si="154"/>
        <v>#VALUE!</v>
      </c>
      <c r="DX48" s="220" t="e">
        <f t="shared" si="284"/>
        <v>#VALUE!</v>
      </c>
      <c r="DY48" s="217" t="e">
        <f t="shared" si="155"/>
        <v>#VALUE!</v>
      </c>
      <c r="DZ48" s="217" t="e">
        <f t="shared" si="156"/>
        <v>#VALUE!</v>
      </c>
      <c r="EA48" s="218" t="e">
        <f t="shared" si="285"/>
        <v>#VALUE!</v>
      </c>
      <c r="EB48" s="219" t="e">
        <f t="shared" si="157"/>
        <v>#VALUE!</v>
      </c>
      <c r="EC48" s="219" t="e">
        <f t="shared" si="158"/>
        <v>#VALUE!</v>
      </c>
      <c r="ED48" s="220" t="e">
        <f t="shared" si="286"/>
        <v>#VALUE!</v>
      </c>
      <c r="EF48" s="225" t="e">
        <f t="shared" si="159"/>
        <v>#VALUE!</v>
      </c>
      <c r="EG48" s="217" t="e">
        <f t="shared" si="160"/>
        <v>#VALUE!</v>
      </c>
      <c r="EH48" s="218" t="e">
        <f t="shared" si="287"/>
        <v>#VALUE!</v>
      </c>
      <c r="EI48" s="219" t="e">
        <f t="shared" si="161"/>
        <v>#VALUE!</v>
      </c>
      <c r="EJ48" s="219" t="e">
        <f t="shared" si="162"/>
        <v>#VALUE!</v>
      </c>
      <c r="EK48" s="220" t="e">
        <f t="shared" si="288"/>
        <v>#VALUE!</v>
      </c>
      <c r="EL48" s="217" t="e">
        <f t="shared" si="163"/>
        <v>#VALUE!</v>
      </c>
      <c r="EM48" s="217" t="e">
        <f t="shared" si="164"/>
        <v>#VALUE!</v>
      </c>
      <c r="EN48" s="218" t="e">
        <f t="shared" si="289"/>
        <v>#VALUE!</v>
      </c>
      <c r="EO48" s="219" t="e">
        <f t="shared" si="165"/>
        <v>#VALUE!</v>
      </c>
      <c r="EP48" s="219" t="e">
        <f t="shared" si="166"/>
        <v>#VALUE!</v>
      </c>
      <c r="EQ48" s="220" t="e">
        <f t="shared" si="290"/>
        <v>#VALUE!</v>
      </c>
      <c r="ER48" s="217" t="e">
        <f t="shared" si="167"/>
        <v>#VALUE!</v>
      </c>
      <c r="ES48" s="217" t="e">
        <f t="shared" si="168"/>
        <v>#VALUE!</v>
      </c>
      <c r="ET48" s="218" t="e">
        <f t="shared" si="291"/>
        <v>#VALUE!</v>
      </c>
      <c r="EU48" s="219" t="e">
        <f t="shared" si="169"/>
        <v>#VALUE!</v>
      </c>
      <c r="EV48" s="219" t="e">
        <f t="shared" si="170"/>
        <v>#VALUE!</v>
      </c>
      <c r="EW48" s="220" t="e">
        <f t="shared" si="292"/>
        <v>#VALUE!</v>
      </c>
      <c r="EX48" s="217" t="e">
        <f t="shared" si="171"/>
        <v>#VALUE!</v>
      </c>
      <c r="EY48" s="217" t="e">
        <f t="shared" si="172"/>
        <v>#VALUE!</v>
      </c>
      <c r="EZ48" s="218" t="e">
        <f t="shared" si="293"/>
        <v>#VALUE!</v>
      </c>
      <c r="FA48" s="219" t="e">
        <f t="shared" si="173"/>
        <v>#VALUE!</v>
      </c>
      <c r="FB48" s="219" t="e">
        <f t="shared" si="174"/>
        <v>#VALUE!</v>
      </c>
      <c r="FC48" s="220" t="e">
        <f t="shared" si="294"/>
        <v>#VALUE!</v>
      </c>
      <c r="FE48" s="225" t="e">
        <f t="shared" si="175"/>
        <v>#VALUE!</v>
      </c>
      <c r="FF48" s="217" t="e">
        <f t="shared" si="176"/>
        <v>#VALUE!</v>
      </c>
      <c r="FG48" s="218" t="e">
        <f t="shared" si="295"/>
        <v>#VALUE!</v>
      </c>
      <c r="FH48" s="219" t="e">
        <f t="shared" si="177"/>
        <v>#VALUE!</v>
      </c>
      <c r="FI48" s="219" t="e">
        <f t="shared" si="178"/>
        <v>#VALUE!</v>
      </c>
      <c r="FJ48" s="220" t="e">
        <f t="shared" si="296"/>
        <v>#VALUE!</v>
      </c>
      <c r="FK48" s="217" t="e">
        <f t="shared" si="179"/>
        <v>#VALUE!</v>
      </c>
      <c r="FL48" s="217" t="e">
        <f t="shared" si="180"/>
        <v>#VALUE!</v>
      </c>
      <c r="FM48" s="218" t="e">
        <f t="shared" si="297"/>
        <v>#VALUE!</v>
      </c>
      <c r="FN48" s="219" t="e">
        <f t="shared" si="181"/>
        <v>#VALUE!</v>
      </c>
      <c r="FO48" s="219" t="e">
        <f t="shared" si="182"/>
        <v>#VALUE!</v>
      </c>
      <c r="FP48" s="220" t="e">
        <f t="shared" si="298"/>
        <v>#VALUE!</v>
      </c>
      <c r="FQ48" s="217" t="e">
        <f t="shared" si="183"/>
        <v>#VALUE!</v>
      </c>
      <c r="FR48" s="217" t="e">
        <f t="shared" si="184"/>
        <v>#VALUE!</v>
      </c>
      <c r="FS48" s="218" t="e">
        <f t="shared" si="299"/>
        <v>#VALUE!</v>
      </c>
      <c r="FT48" s="219" t="e">
        <f t="shared" si="185"/>
        <v>#VALUE!</v>
      </c>
      <c r="FU48" s="219" t="e">
        <f t="shared" si="186"/>
        <v>#VALUE!</v>
      </c>
      <c r="FV48" s="220" t="e">
        <f t="shared" si="300"/>
        <v>#VALUE!</v>
      </c>
      <c r="FW48" s="217" t="e">
        <f t="shared" si="187"/>
        <v>#VALUE!</v>
      </c>
      <c r="FX48" s="217" t="e">
        <f t="shared" si="188"/>
        <v>#VALUE!</v>
      </c>
      <c r="FY48" s="218" t="e">
        <f t="shared" si="301"/>
        <v>#VALUE!</v>
      </c>
      <c r="FZ48" s="219" t="e">
        <f t="shared" si="189"/>
        <v>#VALUE!</v>
      </c>
      <c r="GA48" s="219" t="e">
        <f t="shared" si="190"/>
        <v>#VALUE!</v>
      </c>
      <c r="GB48" s="220" t="e">
        <f t="shared" si="302"/>
        <v>#VALUE!</v>
      </c>
      <c r="GD48" s="225" t="e">
        <f t="shared" si="191"/>
        <v>#VALUE!</v>
      </c>
      <c r="GE48" s="217" t="e">
        <f t="shared" si="192"/>
        <v>#VALUE!</v>
      </c>
      <c r="GF48" s="218" t="e">
        <f t="shared" si="303"/>
        <v>#VALUE!</v>
      </c>
      <c r="GG48" s="219" t="e">
        <f t="shared" si="193"/>
        <v>#VALUE!</v>
      </c>
      <c r="GH48" s="219" t="e">
        <f t="shared" si="194"/>
        <v>#VALUE!</v>
      </c>
      <c r="GI48" s="220" t="e">
        <f t="shared" si="304"/>
        <v>#VALUE!</v>
      </c>
      <c r="GJ48" s="217" t="e">
        <f t="shared" si="195"/>
        <v>#VALUE!</v>
      </c>
      <c r="GK48" s="217" t="e">
        <f t="shared" si="196"/>
        <v>#VALUE!</v>
      </c>
      <c r="GL48" s="218" t="e">
        <f t="shared" si="305"/>
        <v>#VALUE!</v>
      </c>
      <c r="GM48" s="219" t="e">
        <f t="shared" si="197"/>
        <v>#VALUE!</v>
      </c>
      <c r="GN48" s="219" t="e">
        <f t="shared" si="198"/>
        <v>#VALUE!</v>
      </c>
      <c r="GO48" s="220" t="e">
        <f t="shared" si="306"/>
        <v>#VALUE!</v>
      </c>
      <c r="GP48" s="217" t="e">
        <f t="shared" si="199"/>
        <v>#VALUE!</v>
      </c>
      <c r="GQ48" s="217" t="e">
        <f t="shared" si="200"/>
        <v>#VALUE!</v>
      </c>
      <c r="GR48" s="218" t="e">
        <f t="shared" si="307"/>
        <v>#VALUE!</v>
      </c>
      <c r="GS48" s="219" t="e">
        <f t="shared" si="201"/>
        <v>#VALUE!</v>
      </c>
      <c r="GT48" s="219" t="e">
        <f t="shared" si="202"/>
        <v>#VALUE!</v>
      </c>
      <c r="GU48" s="220" t="e">
        <f t="shared" si="308"/>
        <v>#VALUE!</v>
      </c>
      <c r="GV48" s="217" t="e">
        <f t="shared" si="203"/>
        <v>#VALUE!</v>
      </c>
      <c r="GW48" s="217" t="e">
        <f t="shared" si="204"/>
        <v>#VALUE!</v>
      </c>
      <c r="GX48" s="218" t="e">
        <f t="shared" si="309"/>
        <v>#VALUE!</v>
      </c>
      <c r="GY48" s="219" t="e">
        <f t="shared" si="205"/>
        <v>#VALUE!</v>
      </c>
      <c r="GZ48" s="219" t="e">
        <f t="shared" si="206"/>
        <v>#VALUE!</v>
      </c>
      <c r="HA48" s="220" t="e">
        <f t="shared" si="310"/>
        <v>#VALUE!</v>
      </c>
      <c r="HC48" s="225" t="e">
        <f t="shared" si="207"/>
        <v>#VALUE!</v>
      </c>
      <c r="HD48" s="217" t="e">
        <f t="shared" si="208"/>
        <v>#VALUE!</v>
      </c>
      <c r="HE48" s="218" t="e">
        <f t="shared" si="311"/>
        <v>#VALUE!</v>
      </c>
      <c r="HF48" s="219" t="e">
        <f t="shared" si="209"/>
        <v>#VALUE!</v>
      </c>
      <c r="HG48" s="219" t="e">
        <f t="shared" si="210"/>
        <v>#VALUE!</v>
      </c>
      <c r="HH48" s="220" t="e">
        <f t="shared" si="312"/>
        <v>#VALUE!</v>
      </c>
      <c r="HI48" s="217" t="e">
        <f t="shared" si="211"/>
        <v>#VALUE!</v>
      </c>
      <c r="HJ48" s="217" t="e">
        <f t="shared" si="212"/>
        <v>#VALUE!</v>
      </c>
      <c r="HK48" s="218" t="e">
        <f t="shared" si="313"/>
        <v>#VALUE!</v>
      </c>
      <c r="HL48" s="219" t="e">
        <f t="shared" si="213"/>
        <v>#VALUE!</v>
      </c>
      <c r="HM48" s="219" t="e">
        <f t="shared" si="214"/>
        <v>#VALUE!</v>
      </c>
      <c r="HN48" s="220" t="e">
        <f t="shared" si="314"/>
        <v>#VALUE!</v>
      </c>
      <c r="HO48" s="217" t="e">
        <f t="shared" si="215"/>
        <v>#VALUE!</v>
      </c>
      <c r="HP48" s="217" t="e">
        <f t="shared" si="216"/>
        <v>#VALUE!</v>
      </c>
      <c r="HQ48" s="218" t="e">
        <f t="shared" si="315"/>
        <v>#VALUE!</v>
      </c>
      <c r="HR48" s="219" t="e">
        <f t="shared" si="217"/>
        <v>#VALUE!</v>
      </c>
      <c r="HS48" s="219" t="e">
        <f t="shared" si="218"/>
        <v>#VALUE!</v>
      </c>
      <c r="HT48" s="220" t="e">
        <f t="shared" si="316"/>
        <v>#VALUE!</v>
      </c>
      <c r="HU48" s="217" t="e">
        <f t="shared" si="219"/>
        <v>#VALUE!</v>
      </c>
      <c r="HV48" s="217" t="e">
        <f t="shared" si="220"/>
        <v>#VALUE!</v>
      </c>
      <c r="HW48" s="218" t="e">
        <f t="shared" si="317"/>
        <v>#VALUE!</v>
      </c>
      <c r="HX48" s="219" t="e">
        <f t="shared" si="221"/>
        <v>#VALUE!</v>
      </c>
      <c r="HY48" s="219" t="e">
        <f t="shared" si="222"/>
        <v>#VALUE!</v>
      </c>
      <c r="HZ48" s="220" t="e">
        <f t="shared" si="318"/>
        <v>#VALUE!</v>
      </c>
      <c r="IB48" s="225" t="e">
        <f t="shared" si="223"/>
        <v>#VALUE!</v>
      </c>
      <c r="IC48" s="217" t="e">
        <f t="shared" si="224"/>
        <v>#VALUE!</v>
      </c>
      <c r="ID48" s="218" t="e">
        <f t="shared" si="319"/>
        <v>#VALUE!</v>
      </c>
      <c r="IE48" s="219" t="e">
        <f t="shared" si="225"/>
        <v>#VALUE!</v>
      </c>
      <c r="IF48" s="219" t="e">
        <f t="shared" si="226"/>
        <v>#VALUE!</v>
      </c>
      <c r="IG48" s="220" t="e">
        <f t="shared" si="320"/>
        <v>#VALUE!</v>
      </c>
      <c r="IH48" s="217" t="e">
        <f t="shared" si="227"/>
        <v>#VALUE!</v>
      </c>
      <c r="II48" s="217" t="e">
        <f t="shared" si="228"/>
        <v>#VALUE!</v>
      </c>
      <c r="IJ48" s="218" t="e">
        <f t="shared" si="321"/>
        <v>#VALUE!</v>
      </c>
      <c r="IK48" s="219" t="e">
        <f t="shared" si="229"/>
        <v>#VALUE!</v>
      </c>
      <c r="IL48" s="219" t="e">
        <f t="shared" si="230"/>
        <v>#VALUE!</v>
      </c>
      <c r="IM48" s="220" t="e">
        <f t="shared" si="322"/>
        <v>#VALUE!</v>
      </c>
      <c r="IN48" s="217" t="e">
        <f t="shared" si="231"/>
        <v>#VALUE!</v>
      </c>
      <c r="IO48" s="217" t="e">
        <f t="shared" si="232"/>
        <v>#VALUE!</v>
      </c>
      <c r="IP48" s="218" t="e">
        <f t="shared" si="323"/>
        <v>#VALUE!</v>
      </c>
      <c r="IQ48" s="219" t="e">
        <f t="shared" si="233"/>
        <v>#VALUE!</v>
      </c>
      <c r="IR48" s="219" t="e">
        <f t="shared" si="234"/>
        <v>#VALUE!</v>
      </c>
      <c r="IS48" s="220" t="e">
        <f t="shared" si="324"/>
        <v>#VALUE!</v>
      </c>
      <c r="IT48" s="217" t="e">
        <f t="shared" si="235"/>
        <v>#VALUE!</v>
      </c>
      <c r="IU48" s="217" t="e">
        <f t="shared" si="236"/>
        <v>#VALUE!</v>
      </c>
      <c r="IV48" s="218" t="e">
        <f t="shared" si="325"/>
        <v>#VALUE!</v>
      </c>
      <c r="IW48" s="219" t="e">
        <f t="shared" si="237"/>
        <v>#VALUE!</v>
      </c>
      <c r="IX48" s="219" t="e">
        <f t="shared" si="238"/>
        <v>#VALUE!</v>
      </c>
      <c r="IY48" s="220" t="e">
        <f t="shared" si="326"/>
        <v>#VALUE!</v>
      </c>
    </row>
    <row r="49" spans="12:259" ht="15.75" x14ac:dyDescent="0.25">
      <c r="L49" s="211" t="e">
        <f t="shared" si="244"/>
        <v>#VALUE!</v>
      </c>
      <c r="M49" s="211" t="e">
        <f t="shared" si="96"/>
        <v>#VALUE!</v>
      </c>
      <c r="N49" s="211" t="e">
        <f t="shared" si="245"/>
        <v>#VALUE!</v>
      </c>
      <c r="O49" s="212" t="e">
        <f t="shared" si="246"/>
        <v>#VALUE!</v>
      </c>
      <c r="P49" s="213" t="e">
        <f t="shared" si="97"/>
        <v>#VALUE!</v>
      </c>
      <c r="Q49" s="213" t="e">
        <f t="shared" si="98"/>
        <v>#VALUE!</v>
      </c>
      <c r="R49" s="213" t="e">
        <f t="shared" si="247"/>
        <v>#VALUE!</v>
      </c>
      <c r="S49" s="214" t="e">
        <f t="shared" si="248"/>
        <v>#VALUE!</v>
      </c>
      <c r="T49" s="211" t="e">
        <f t="shared" si="99"/>
        <v>#VALUE!</v>
      </c>
      <c r="U49" s="211" t="e">
        <f t="shared" si="100"/>
        <v>#VALUE!</v>
      </c>
      <c r="V49" s="211" t="e">
        <f t="shared" si="249"/>
        <v>#VALUE!</v>
      </c>
      <c r="W49" s="212" t="e">
        <f t="shared" si="250"/>
        <v>#VALUE!</v>
      </c>
      <c r="X49" s="213" t="e">
        <f t="shared" si="101"/>
        <v>#VALUE!</v>
      </c>
      <c r="Y49" s="213" t="e">
        <f t="shared" si="102"/>
        <v>#VALUE!</v>
      </c>
      <c r="Z49" s="213" t="e">
        <f t="shared" si="251"/>
        <v>#VALUE!</v>
      </c>
      <c r="AA49" s="214" t="e">
        <f t="shared" si="252"/>
        <v>#VALUE!</v>
      </c>
      <c r="AB49" s="211" t="e">
        <f t="shared" si="103"/>
        <v>#VALUE!</v>
      </c>
      <c r="AC49" s="211" t="e">
        <f t="shared" si="104"/>
        <v>#VALUE!</v>
      </c>
      <c r="AD49" s="211" t="e">
        <f t="shared" si="253"/>
        <v>#VALUE!</v>
      </c>
      <c r="AE49" s="212" t="e">
        <f t="shared" si="254"/>
        <v>#VALUE!</v>
      </c>
      <c r="AF49" s="213" t="e">
        <f t="shared" si="105"/>
        <v>#VALUE!</v>
      </c>
      <c r="AG49" s="213" t="e">
        <f t="shared" si="106"/>
        <v>#VALUE!</v>
      </c>
      <c r="AH49" s="213" t="e">
        <f t="shared" si="255"/>
        <v>#VALUE!</v>
      </c>
      <c r="AI49" s="214" t="e">
        <f t="shared" si="256"/>
        <v>#VALUE!</v>
      </c>
      <c r="AJ49" s="215" t="e">
        <f t="shared" si="107"/>
        <v>#VALUE!</v>
      </c>
      <c r="AK49" s="215" t="e">
        <f t="shared" si="108"/>
        <v>#VALUE!</v>
      </c>
      <c r="AL49" s="215" t="e">
        <f t="shared" si="12"/>
        <v>#VALUE!</v>
      </c>
      <c r="AM49" s="216" t="e">
        <f t="shared" si="13"/>
        <v>#VALUE!</v>
      </c>
      <c r="AN49" s="213" t="e">
        <f t="shared" si="109"/>
        <v>#VALUE!</v>
      </c>
      <c r="AO49" s="213" t="e">
        <f t="shared" si="110"/>
        <v>#VALUE!</v>
      </c>
      <c r="AP49" s="213" t="e">
        <f t="shared" si="14"/>
        <v>#VALUE!</v>
      </c>
      <c r="AQ49" s="214" t="e">
        <f t="shared" si="15"/>
        <v>#VALUE!</v>
      </c>
      <c r="AS49" s="211" t="e">
        <f t="shared" si="111"/>
        <v>#VALUE!</v>
      </c>
      <c r="AT49" s="211" t="e">
        <f t="shared" si="112"/>
        <v>#VALUE!</v>
      </c>
      <c r="AU49" s="211" t="e">
        <f t="shared" si="257"/>
        <v>#VALUE!</v>
      </c>
      <c r="AV49" s="212" t="e">
        <f t="shared" si="258"/>
        <v>#VALUE!</v>
      </c>
      <c r="AW49" s="213" t="e">
        <f t="shared" si="113"/>
        <v>#VALUE!</v>
      </c>
      <c r="AX49" s="213" t="e">
        <f t="shared" si="114"/>
        <v>#VALUE!</v>
      </c>
      <c r="AY49" s="213" t="e">
        <f t="shared" si="259"/>
        <v>#VALUE!</v>
      </c>
      <c r="AZ49" s="214" t="e">
        <f t="shared" si="260"/>
        <v>#VALUE!</v>
      </c>
      <c r="BA49" s="211" t="e">
        <f t="shared" si="115"/>
        <v>#VALUE!</v>
      </c>
      <c r="BB49" s="211" t="e">
        <f t="shared" si="116"/>
        <v>#VALUE!</v>
      </c>
      <c r="BC49" s="211" t="e">
        <f t="shared" si="261"/>
        <v>#VALUE!</v>
      </c>
      <c r="BD49" s="212" t="e">
        <f t="shared" si="262"/>
        <v>#VALUE!</v>
      </c>
      <c r="BE49" s="213" t="e">
        <f t="shared" si="117"/>
        <v>#VALUE!</v>
      </c>
      <c r="BF49" s="213" t="e">
        <f t="shared" si="118"/>
        <v>#VALUE!</v>
      </c>
      <c r="BG49" s="213" t="e">
        <f t="shared" si="263"/>
        <v>#VALUE!</v>
      </c>
      <c r="BH49" s="214" t="e">
        <f t="shared" si="242"/>
        <v>#VALUE!</v>
      </c>
      <c r="BI49" s="211" t="e">
        <f t="shared" si="119"/>
        <v>#VALUE!</v>
      </c>
      <c r="BJ49" s="211" t="e">
        <f t="shared" si="120"/>
        <v>#VALUE!</v>
      </c>
      <c r="BK49" s="211" t="e">
        <f t="shared" si="264"/>
        <v>#VALUE!</v>
      </c>
      <c r="BL49" s="212" t="e">
        <f t="shared" si="265"/>
        <v>#VALUE!</v>
      </c>
      <c r="BM49" s="213" t="e">
        <f t="shared" si="121"/>
        <v>#VALUE!</v>
      </c>
      <c r="BN49" s="213" t="e">
        <f t="shared" si="122"/>
        <v>#VALUE!</v>
      </c>
      <c r="BO49" s="213" t="e">
        <f t="shared" si="266"/>
        <v>#VALUE!</v>
      </c>
      <c r="BP49" s="214" t="e">
        <f t="shared" si="267"/>
        <v>#VALUE!</v>
      </c>
      <c r="BQ49" s="211" t="e">
        <f t="shared" si="123"/>
        <v>#VALUE!</v>
      </c>
      <c r="BR49" s="211" t="e">
        <f t="shared" si="124"/>
        <v>#VALUE!</v>
      </c>
      <c r="BS49" s="211" t="e">
        <f t="shared" si="28"/>
        <v>#VALUE!</v>
      </c>
      <c r="BT49" s="212" t="e">
        <f t="shared" si="29"/>
        <v>#VALUE!</v>
      </c>
      <c r="BU49" s="213" t="e">
        <f t="shared" si="125"/>
        <v>#VALUE!</v>
      </c>
      <c r="BV49" s="213" t="e">
        <f t="shared" si="126"/>
        <v>#VALUE!</v>
      </c>
      <c r="BW49" s="213" t="e">
        <f t="shared" si="30"/>
        <v>#VALUE!</v>
      </c>
      <c r="BX49" s="214" t="e">
        <f t="shared" si="31"/>
        <v>#VALUE!</v>
      </c>
      <c r="BZ49" s="211" t="e">
        <f t="shared" si="127"/>
        <v>#VALUE!</v>
      </c>
      <c r="CA49" s="211" t="e">
        <f t="shared" si="128"/>
        <v>#VALUE!</v>
      </c>
      <c r="CB49" s="211" t="e">
        <f t="shared" si="268"/>
        <v>#VALUE!</v>
      </c>
      <c r="CC49" s="212" t="e">
        <f t="shared" si="269"/>
        <v>#VALUE!</v>
      </c>
      <c r="CD49" s="213" t="e">
        <f t="shared" si="129"/>
        <v>#VALUE!</v>
      </c>
      <c r="CE49" s="213" t="e">
        <f t="shared" si="130"/>
        <v>#VALUE!</v>
      </c>
      <c r="CF49" s="213" t="e">
        <f t="shared" si="270"/>
        <v>#VALUE!</v>
      </c>
      <c r="CG49" s="214" t="e">
        <f t="shared" si="271"/>
        <v>#VALUE!</v>
      </c>
      <c r="CH49" s="211" t="e">
        <f t="shared" si="131"/>
        <v>#VALUE!</v>
      </c>
      <c r="CI49" s="211" t="e">
        <f t="shared" si="132"/>
        <v>#VALUE!</v>
      </c>
      <c r="CJ49" s="211" t="e">
        <f t="shared" si="272"/>
        <v>#VALUE!</v>
      </c>
      <c r="CK49" s="212" t="e">
        <f t="shared" si="273"/>
        <v>#VALUE!</v>
      </c>
      <c r="CL49" s="213" t="e">
        <f t="shared" si="133"/>
        <v>#VALUE!</v>
      </c>
      <c r="CM49" s="213" t="e">
        <f t="shared" si="134"/>
        <v>#VALUE!</v>
      </c>
      <c r="CN49" s="213" t="e">
        <f t="shared" si="274"/>
        <v>#VALUE!</v>
      </c>
      <c r="CO49" s="214" t="e">
        <f t="shared" si="243"/>
        <v>#VALUE!</v>
      </c>
      <c r="CP49" s="211" t="e">
        <f t="shared" si="135"/>
        <v>#VALUE!</v>
      </c>
      <c r="CQ49" s="211" t="e">
        <f t="shared" si="136"/>
        <v>#VALUE!</v>
      </c>
      <c r="CR49" s="211" t="e">
        <f t="shared" si="275"/>
        <v>#VALUE!</v>
      </c>
      <c r="CS49" s="212" t="e">
        <f t="shared" si="276"/>
        <v>#VALUE!</v>
      </c>
      <c r="CT49" s="213" t="e">
        <f t="shared" si="137"/>
        <v>#VALUE!</v>
      </c>
      <c r="CU49" s="213" t="e">
        <f t="shared" si="138"/>
        <v>#VALUE!</v>
      </c>
      <c r="CV49" s="213" t="e">
        <f t="shared" si="277"/>
        <v>#VALUE!</v>
      </c>
      <c r="CW49" s="214" t="e">
        <f t="shared" si="278"/>
        <v>#VALUE!</v>
      </c>
      <c r="CX49" s="211" t="e">
        <f t="shared" si="139"/>
        <v>#VALUE!</v>
      </c>
      <c r="CY49" s="211" t="e">
        <f t="shared" si="140"/>
        <v>#VALUE!</v>
      </c>
      <c r="CZ49" s="211" t="e">
        <f t="shared" si="44"/>
        <v>#VALUE!</v>
      </c>
      <c r="DA49" s="212" t="e">
        <f t="shared" si="45"/>
        <v>#VALUE!</v>
      </c>
      <c r="DB49" s="213" t="e">
        <f t="shared" si="141"/>
        <v>#VALUE!</v>
      </c>
      <c r="DC49" s="213" t="e">
        <f t="shared" si="142"/>
        <v>#VALUE!</v>
      </c>
      <c r="DD49" s="213" t="e">
        <f t="shared" si="46"/>
        <v>#VALUE!</v>
      </c>
      <c r="DE49" s="214" t="e">
        <f t="shared" si="47"/>
        <v>#VALUE!</v>
      </c>
      <c r="DG49" s="225" t="e">
        <f t="shared" si="143"/>
        <v>#VALUE!</v>
      </c>
      <c r="DH49" s="217" t="e">
        <f t="shared" si="144"/>
        <v>#VALUE!</v>
      </c>
      <c r="DI49" s="218" t="e">
        <f t="shared" si="279"/>
        <v>#VALUE!</v>
      </c>
      <c r="DJ49" s="219" t="e">
        <f t="shared" si="145"/>
        <v>#VALUE!</v>
      </c>
      <c r="DK49" s="219" t="e">
        <f t="shared" si="146"/>
        <v>#VALUE!</v>
      </c>
      <c r="DL49" s="220" t="e">
        <f t="shared" si="280"/>
        <v>#VALUE!</v>
      </c>
      <c r="DM49" s="217" t="e">
        <f t="shared" si="147"/>
        <v>#VALUE!</v>
      </c>
      <c r="DN49" s="217" t="e">
        <f t="shared" si="148"/>
        <v>#VALUE!</v>
      </c>
      <c r="DO49" s="218" t="e">
        <f t="shared" si="281"/>
        <v>#VALUE!</v>
      </c>
      <c r="DP49" s="219" t="e">
        <f t="shared" si="149"/>
        <v>#VALUE!</v>
      </c>
      <c r="DQ49" s="219" t="e">
        <f t="shared" si="150"/>
        <v>#VALUE!</v>
      </c>
      <c r="DR49" s="220" t="e">
        <f t="shared" si="282"/>
        <v>#VALUE!</v>
      </c>
      <c r="DS49" s="217" t="e">
        <f t="shared" si="151"/>
        <v>#VALUE!</v>
      </c>
      <c r="DT49" s="217" t="e">
        <f t="shared" si="152"/>
        <v>#VALUE!</v>
      </c>
      <c r="DU49" s="218" t="e">
        <f t="shared" si="283"/>
        <v>#VALUE!</v>
      </c>
      <c r="DV49" s="219" t="e">
        <f t="shared" si="153"/>
        <v>#VALUE!</v>
      </c>
      <c r="DW49" s="219" t="e">
        <f t="shared" si="154"/>
        <v>#VALUE!</v>
      </c>
      <c r="DX49" s="220" t="e">
        <f t="shared" si="284"/>
        <v>#VALUE!</v>
      </c>
      <c r="DY49" s="217" t="e">
        <f t="shared" si="155"/>
        <v>#VALUE!</v>
      </c>
      <c r="DZ49" s="217" t="e">
        <f t="shared" si="156"/>
        <v>#VALUE!</v>
      </c>
      <c r="EA49" s="218" t="e">
        <f t="shared" si="285"/>
        <v>#VALUE!</v>
      </c>
      <c r="EB49" s="219" t="e">
        <f t="shared" si="157"/>
        <v>#VALUE!</v>
      </c>
      <c r="EC49" s="219" t="e">
        <f t="shared" si="158"/>
        <v>#VALUE!</v>
      </c>
      <c r="ED49" s="220" t="e">
        <f t="shared" si="286"/>
        <v>#VALUE!</v>
      </c>
      <c r="EF49" s="225" t="e">
        <f t="shared" si="159"/>
        <v>#VALUE!</v>
      </c>
      <c r="EG49" s="217" t="e">
        <f t="shared" si="160"/>
        <v>#VALUE!</v>
      </c>
      <c r="EH49" s="218" t="e">
        <f t="shared" si="287"/>
        <v>#VALUE!</v>
      </c>
      <c r="EI49" s="219" t="e">
        <f t="shared" si="161"/>
        <v>#VALUE!</v>
      </c>
      <c r="EJ49" s="219" t="e">
        <f t="shared" si="162"/>
        <v>#VALUE!</v>
      </c>
      <c r="EK49" s="220" t="e">
        <f t="shared" si="288"/>
        <v>#VALUE!</v>
      </c>
      <c r="EL49" s="217" t="e">
        <f t="shared" si="163"/>
        <v>#VALUE!</v>
      </c>
      <c r="EM49" s="217" t="e">
        <f t="shared" si="164"/>
        <v>#VALUE!</v>
      </c>
      <c r="EN49" s="218" t="e">
        <f t="shared" si="289"/>
        <v>#VALUE!</v>
      </c>
      <c r="EO49" s="219" t="e">
        <f t="shared" si="165"/>
        <v>#VALUE!</v>
      </c>
      <c r="EP49" s="219" t="e">
        <f t="shared" si="166"/>
        <v>#VALUE!</v>
      </c>
      <c r="EQ49" s="220" t="e">
        <f t="shared" si="290"/>
        <v>#VALUE!</v>
      </c>
      <c r="ER49" s="217" t="e">
        <f t="shared" si="167"/>
        <v>#VALUE!</v>
      </c>
      <c r="ES49" s="217" t="e">
        <f t="shared" si="168"/>
        <v>#VALUE!</v>
      </c>
      <c r="ET49" s="218" t="e">
        <f t="shared" si="291"/>
        <v>#VALUE!</v>
      </c>
      <c r="EU49" s="219" t="e">
        <f t="shared" si="169"/>
        <v>#VALUE!</v>
      </c>
      <c r="EV49" s="219" t="e">
        <f t="shared" si="170"/>
        <v>#VALUE!</v>
      </c>
      <c r="EW49" s="220" t="e">
        <f t="shared" si="292"/>
        <v>#VALUE!</v>
      </c>
      <c r="EX49" s="217" t="e">
        <f t="shared" si="171"/>
        <v>#VALUE!</v>
      </c>
      <c r="EY49" s="217" t="e">
        <f t="shared" si="172"/>
        <v>#VALUE!</v>
      </c>
      <c r="EZ49" s="218" t="e">
        <f t="shared" si="293"/>
        <v>#VALUE!</v>
      </c>
      <c r="FA49" s="219" t="e">
        <f t="shared" si="173"/>
        <v>#VALUE!</v>
      </c>
      <c r="FB49" s="219" t="e">
        <f t="shared" si="174"/>
        <v>#VALUE!</v>
      </c>
      <c r="FC49" s="220" t="e">
        <f t="shared" si="294"/>
        <v>#VALUE!</v>
      </c>
      <c r="FE49" s="225" t="e">
        <f t="shared" si="175"/>
        <v>#VALUE!</v>
      </c>
      <c r="FF49" s="217" t="e">
        <f t="shared" si="176"/>
        <v>#VALUE!</v>
      </c>
      <c r="FG49" s="218" t="e">
        <f t="shared" si="295"/>
        <v>#VALUE!</v>
      </c>
      <c r="FH49" s="219" t="e">
        <f t="shared" si="177"/>
        <v>#VALUE!</v>
      </c>
      <c r="FI49" s="219" t="e">
        <f t="shared" si="178"/>
        <v>#VALUE!</v>
      </c>
      <c r="FJ49" s="220" t="e">
        <f t="shared" si="296"/>
        <v>#VALUE!</v>
      </c>
      <c r="FK49" s="217" t="e">
        <f t="shared" si="179"/>
        <v>#VALUE!</v>
      </c>
      <c r="FL49" s="217" t="e">
        <f t="shared" si="180"/>
        <v>#VALUE!</v>
      </c>
      <c r="FM49" s="218" t="e">
        <f t="shared" si="297"/>
        <v>#VALUE!</v>
      </c>
      <c r="FN49" s="219" t="e">
        <f t="shared" si="181"/>
        <v>#VALUE!</v>
      </c>
      <c r="FO49" s="219" t="e">
        <f t="shared" si="182"/>
        <v>#VALUE!</v>
      </c>
      <c r="FP49" s="220" t="e">
        <f t="shared" si="298"/>
        <v>#VALUE!</v>
      </c>
      <c r="FQ49" s="217" t="e">
        <f t="shared" si="183"/>
        <v>#VALUE!</v>
      </c>
      <c r="FR49" s="217" t="e">
        <f t="shared" si="184"/>
        <v>#VALUE!</v>
      </c>
      <c r="FS49" s="218" t="e">
        <f t="shared" si="299"/>
        <v>#VALUE!</v>
      </c>
      <c r="FT49" s="219" t="e">
        <f t="shared" si="185"/>
        <v>#VALUE!</v>
      </c>
      <c r="FU49" s="219" t="e">
        <f t="shared" si="186"/>
        <v>#VALUE!</v>
      </c>
      <c r="FV49" s="220" t="e">
        <f t="shared" si="300"/>
        <v>#VALUE!</v>
      </c>
      <c r="FW49" s="217" t="e">
        <f t="shared" si="187"/>
        <v>#VALUE!</v>
      </c>
      <c r="FX49" s="217" t="e">
        <f t="shared" si="188"/>
        <v>#VALUE!</v>
      </c>
      <c r="FY49" s="218" t="e">
        <f t="shared" si="301"/>
        <v>#VALUE!</v>
      </c>
      <c r="FZ49" s="219" t="e">
        <f t="shared" si="189"/>
        <v>#VALUE!</v>
      </c>
      <c r="GA49" s="219" t="e">
        <f t="shared" si="190"/>
        <v>#VALUE!</v>
      </c>
      <c r="GB49" s="220" t="e">
        <f t="shared" si="302"/>
        <v>#VALUE!</v>
      </c>
      <c r="GD49" s="225" t="e">
        <f t="shared" si="191"/>
        <v>#VALUE!</v>
      </c>
      <c r="GE49" s="217" t="e">
        <f t="shared" si="192"/>
        <v>#VALUE!</v>
      </c>
      <c r="GF49" s="218" t="e">
        <f t="shared" si="303"/>
        <v>#VALUE!</v>
      </c>
      <c r="GG49" s="219" t="e">
        <f t="shared" si="193"/>
        <v>#VALUE!</v>
      </c>
      <c r="GH49" s="219" t="e">
        <f t="shared" si="194"/>
        <v>#VALUE!</v>
      </c>
      <c r="GI49" s="220" t="e">
        <f t="shared" si="304"/>
        <v>#VALUE!</v>
      </c>
      <c r="GJ49" s="217" t="e">
        <f t="shared" si="195"/>
        <v>#VALUE!</v>
      </c>
      <c r="GK49" s="217" t="e">
        <f t="shared" si="196"/>
        <v>#VALUE!</v>
      </c>
      <c r="GL49" s="218" t="e">
        <f t="shared" si="305"/>
        <v>#VALUE!</v>
      </c>
      <c r="GM49" s="219" t="e">
        <f t="shared" si="197"/>
        <v>#VALUE!</v>
      </c>
      <c r="GN49" s="219" t="e">
        <f t="shared" si="198"/>
        <v>#VALUE!</v>
      </c>
      <c r="GO49" s="220" t="e">
        <f t="shared" si="306"/>
        <v>#VALUE!</v>
      </c>
      <c r="GP49" s="217" t="e">
        <f t="shared" si="199"/>
        <v>#VALUE!</v>
      </c>
      <c r="GQ49" s="217" t="e">
        <f t="shared" si="200"/>
        <v>#VALUE!</v>
      </c>
      <c r="GR49" s="218" t="e">
        <f t="shared" si="307"/>
        <v>#VALUE!</v>
      </c>
      <c r="GS49" s="219" t="e">
        <f t="shared" si="201"/>
        <v>#VALUE!</v>
      </c>
      <c r="GT49" s="219" t="e">
        <f t="shared" si="202"/>
        <v>#VALUE!</v>
      </c>
      <c r="GU49" s="220" t="e">
        <f t="shared" si="308"/>
        <v>#VALUE!</v>
      </c>
      <c r="GV49" s="217" t="e">
        <f t="shared" si="203"/>
        <v>#VALUE!</v>
      </c>
      <c r="GW49" s="217" t="e">
        <f t="shared" si="204"/>
        <v>#VALUE!</v>
      </c>
      <c r="GX49" s="218" t="e">
        <f t="shared" si="309"/>
        <v>#VALUE!</v>
      </c>
      <c r="GY49" s="219" t="e">
        <f t="shared" si="205"/>
        <v>#VALUE!</v>
      </c>
      <c r="GZ49" s="219" t="e">
        <f t="shared" si="206"/>
        <v>#VALUE!</v>
      </c>
      <c r="HA49" s="220" t="e">
        <f t="shared" si="310"/>
        <v>#VALUE!</v>
      </c>
      <c r="HC49" s="225" t="e">
        <f t="shared" si="207"/>
        <v>#VALUE!</v>
      </c>
      <c r="HD49" s="217" t="e">
        <f t="shared" si="208"/>
        <v>#VALUE!</v>
      </c>
      <c r="HE49" s="218" t="e">
        <f t="shared" si="311"/>
        <v>#VALUE!</v>
      </c>
      <c r="HF49" s="219" t="e">
        <f t="shared" si="209"/>
        <v>#VALUE!</v>
      </c>
      <c r="HG49" s="219" t="e">
        <f t="shared" si="210"/>
        <v>#VALUE!</v>
      </c>
      <c r="HH49" s="220" t="e">
        <f t="shared" si="312"/>
        <v>#VALUE!</v>
      </c>
      <c r="HI49" s="217" t="e">
        <f t="shared" si="211"/>
        <v>#VALUE!</v>
      </c>
      <c r="HJ49" s="217" t="e">
        <f t="shared" si="212"/>
        <v>#VALUE!</v>
      </c>
      <c r="HK49" s="218" t="e">
        <f t="shared" si="313"/>
        <v>#VALUE!</v>
      </c>
      <c r="HL49" s="219" t="e">
        <f t="shared" si="213"/>
        <v>#VALUE!</v>
      </c>
      <c r="HM49" s="219" t="e">
        <f t="shared" si="214"/>
        <v>#VALUE!</v>
      </c>
      <c r="HN49" s="220" t="e">
        <f t="shared" si="314"/>
        <v>#VALUE!</v>
      </c>
      <c r="HO49" s="217" t="e">
        <f t="shared" si="215"/>
        <v>#VALUE!</v>
      </c>
      <c r="HP49" s="217" t="e">
        <f t="shared" si="216"/>
        <v>#VALUE!</v>
      </c>
      <c r="HQ49" s="218" t="e">
        <f t="shared" si="315"/>
        <v>#VALUE!</v>
      </c>
      <c r="HR49" s="219" t="e">
        <f t="shared" si="217"/>
        <v>#VALUE!</v>
      </c>
      <c r="HS49" s="219" t="e">
        <f t="shared" si="218"/>
        <v>#VALUE!</v>
      </c>
      <c r="HT49" s="220" t="e">
        <f t="shared" si="316"/>
        <v>#VALUE!</v>
      </c>
      <c r="HU49" s="217" t="e">
        <f t="shared" si="219"/>
        <v>#VALUE!</v>
      </c>
      <c r="HV49" s="217" t="e">
        <f t="shared" si="220"/>
        <v>#VALUE!</v>
      </c>
      <c r="HW49" s="218" t="e">
        <f t="shared" si="317"/>
        <v>#VALUE!</v>
      </c>
      <c r="HX49" s="219" t="e">
        <f t="shared" si="221"/>
        <v>#VALUE!</v>
      </c>
      <c r="HY49" s="219" t="e">
        <f t="shared" si="222"/>
        <v>#VALUE!</v>
      </c>
      <c r="HZ49" s="220" t="e">
        <f t="shared" si="318"/>
        <v>#VALUE!</v>
      </c>
      <c r="IB49" s="225" t="e">
        <f t="shared" si="223"/>
        <v>#VALUE!</v>
      </c>
      <c r="IC49" s="217" t="e">
        <f t="shared" si="224"/>
        <v>#VALUE!</v>
      </c>
      <c r="ID49" s="218" t="e">
        <f t="shared" si="319"/>
        <v>#VALUE!</v>
      </c>
      <c r="IE49" s="219" t="e">
        <f t="shared" si="225"/>
        <v>#VALUE!</v>
      </c>
      <c r="IF49" s="219" t="e">
        <f t="shared" si="226"/>
        <v>#VALUE!</v>
      </c>
      <c r="IG49" s="220" t="e">
        <f t="shared" si="320"/>
        <v>#VALUE!</v>
      </c>
      <c r="IH49" s="217" t="e">
        <f t="shared" si="227"/>
        <v>#VALUE!</v>
      </c>
      <c r="II49" s="217" t="e">
        <f t="shared" si="228"/>
        <v>#VALUE!</v>
      </c>
      <c r="IJ49" s="218" t="e">
        <f t="shared" si="321"/>
        <v>#VALUE!</v>
      </c>
      <c r="IK49" s="219" t="e">
        <f t="shared" si="229"/>
        <v>#VALUE!</v>
      </c>
      <c r="IL49" s="219" t="e">
        <f t="shared" si="230"/>
        <v>#VALUE!</v>
      </c>
      <c r="IM49" s="220" t="e">
        <f t="shared" si="322"/>
        <v>#VALUE!</v>
      </c>
      <c r="IN49" s="217" t="e">
        <f t="shared" si="231"/>
        <v>#VALUE!</v>
      </c>
      <c r="IO49" s="217" t="e">
        <f t="shared" si="232"/>
        <v>#VALUE!</v>
      </c>
      <c r="IP49" s="218" t="e">
        <f t="shared" si="323"/>
        <v>#VALUE!</v>
      </c>
      <c r="IQ49" s="219" t="e">
        <f t="shared" si="233"/>
        <v>#VALUE!</v>
      </c>
      <c r="IR49" s="219" t="e">
        <f t="shared" si="234"/>
        <v>#VALUE!</v>
      </c>
      <c r="IS49" s="220" t="e">
        <f t="shared" si="324"/>
        <v>#VALUE!</v>
      </c>
      <c r="IT49" s="217" t="e">
        <f t="shared" si="235"/>
        <v>#VALUE!</v>
      </c>
      <c r="IU49" s="217" t="e">
        <f t="shared" si="236"/>
        <v>#VALUE!</v>
      </c>
      <c r="IV49" s="218" t="e">
        <f t="shared" si="325"/>
        <v>#VALUE!</v>
      </c>
      <c r="IW49" s="219" t="e">
        <f t="shared" si="237"/>
        <v>#VALUE!</v>
      </c>
      <c r="IX49" s="219" t="e">
        <f t="shared" si="238"/>
        <v>#VALUE!</v>
      </c>
      <c r="IY49" s="220" t="e">
        <f t="shared" si="326"/>
        <v>#VALUE!</v>
      </c>
    </row>
    <row r="50" spans="12:259" ht="15.75" x14ac:dyDescent="0.25">
      <c r="L50" s="211" t="e">
        <f t="shared" si="244"/>
        <v>#VALUE!</v>
      </c>
      <c r="M50" s="211" t="e">
        <f t="shared" si="96"/>
        <v>#VALUE!</v>
      </c>
      <c r="N50" s="211" t="e">
        <f t="shared" si="245"/>
        <v>#VALUE!</v>
      </c>
      <c r="O50" s="212" t="e">
        <f t="shared" si="246"/>
        <v>#VALUE!</v>
      </c>
      <c r="P50" s="213" t="e">
        <f t="shared" si="97"/>
        <v>#VALUE!</v>
      </c>
      <c r="Q50" s="213" t="e">
        <f t="shared" si="98"/>
        <v>#VALUE!</v>
      </c>
      <c r="R50" s="213" t="e">
        <f t="shared" si="247"/>
        <v>#VALUE!</v>
      </c>
      <c r="S50" s="214" t="e">
        <f t="shared" si="248"/>
        <v>#VALUE!</v>
      </c>
      <c r="T50" s="211" t="e">
        <f t="shared" si="99"/>
        <v>#VALUE!</v>
      </c>
      <c r="U50" s="211" t="e">
        <f t="shared" si="100"/>
        <v>#VALUE!</v>
      </c>
      <c r="V50" s="211" t="e">
        <f t="shared" si="249"/>
        <v>#VALUE!</v>
      </c>
      <c r="W50" s="212" t="e">
        <f t="shared" si="250"/>
        <v>#VALUE!</v>
      </c>
      <c r="X50" s="213" t="e">
        <f t="shared" si="101"/>
        <v>#VALUE!</v>
      </c>
      <c r="Y50" s="213" t="e">
        <f t="shared" si="102"/>
        <v>#VALUE!</v>
      </c>
      <c r="Z50" s="213" t="e">
        <f t="shared" si="251"/>
        <v>#VALUE!</v>
      </c>
      <c r="AA50" s="214" t="e">
        <f t="shared" si="252"/>
        <v>#VALUE!</v>
      </c>
      <c r="AB50" s="211" t="e">
        <f t="shared" si="103"/>
        <v>#VALUE!</v>
      </c>
      <c r="AC50" s="211" t="e">
        <f t="shared" si="104"/>
        <v>#VALUE!</v>
      </c>
      <c r="AD50" s="211" t="e">
        <f t="shared" si="253"/>
        <v>#VALUE!</v>
      </c>
      <c r="AE50" s="212" t="e">
        <f t="shared" si="254"/>
        <v>#VALUE!</v>
      </c>
      <c r="AF50" s="213" t="e">
        <f t="shared" si="105"/>
        <v>#VALUE!</v>
      </c>
      <c r="AG50" s="213" t="e">
        <f t="shared" si="106"/>
        <v>#VALUE!</v>
      </c>
      <c r="AH50" s="213" t="e">
        <f t="shared" si="255"/>
        <v>#VALUE!</v>
      </c>
      <c r="AI50" s="214" t="e">
        <f t="shared" si="256"/>
        <v>#VALUE!</v>
      </c>
      <c r="AJ50" s="215" t="e">
        <f t="shared" si="107"/>
        <v>#VALUE!</v>
      </c>
      <c r="AK50" s="215" t="e">
        <f t="shared" si="108"/>
        <v>#VALUE!</v>
      </c>
      <c r="AL50" s="215" t="e">
        <f t="shared" si="12"/>
        <v>#VALUE!</v>
      </c>
      <c r="AM50" s="216" t="e">
        <f t="shared" si="13"/>
        <v>#VALUE!</v>
      </c>
      <c r="AN50" s="213" t="e">
        <f t="shared" si="109"/>
        <v>#VALUE!</v>
      </c>
      <c r="AO50" s="213" t="e">
        <f t="shared" si="110"/>
        <v>#VALUE!</v>
      </c>
      <c r="AP50" s="213" t="e">
        <f t="shared" si="14"/>
        <v>#VALUE!</v>
      </c>
      <c r="AQ50" s="214" t="e">
        <f t="shared" si="15"/>
        <v>#VALUE!</v>
      </c>
      <c r="AS50" s="211" t="e">
        <f t="shared" si="111"/>
        <v>#VALUE!</v>
      </c>
      <c r="AT50" s="211" t="e">
        <f t="shared" si="112"/>
        <v>#VALUE!</v>
      </c>
      <c r="AU50" s="211" t="e">
        <f t="shared" si="257"/>
        <v>#VALUE!</v>
      </c>
      <c r="AV50" s="212" t="e">
        <f t="shared" si="258"/>
        <v>#VALUE!</v>
      </c>
      <c r="AW50" s="213" t="e">
        <f t="shared" si="113"/>
        <v>#VALUE!</v>
      </c>
      <c r="AX50" s="213" t="e">
        <f t="shared" si="114"/>
        <v>#VALUE!</v>
      </c>
      <c r="AY50" s="213" t="e">
        <f t="shared" si="259"/>
        <v>#VALUE!</v>
      </c>
      <c r="AZ50" s="214" t="e">
        <f t="shared" si="260"/>
        <v>#VALUE!</v>
      </c>
      <c r="BA50" s="211" t="e">
        <f t="shared" si="115"/>
        <v>#VALUE!</v>
      </c>
      <c r="BB50" s="211" t="e">
        <f t="shared" si="116"/>
        <v>#VALUE!</v>
      </c>
      <c r="BC50" s="211" t="e">
        <f t="shared" si="261"/>
        <v>#VALUE!</v>
      </c>
      <c r="BD50" s="212" t="e">
        <f t="shared" si="262"/>
        <v>#VALUE!</v>
      </c>
      <c r="BE50" s="213" t="e">
        <f t="shared" si="117"/>
        <v>#VALUE!</v>
      </c>
      <c r="BF50" s="213" t="e">
        <f t="shared" si="118"/>
        <v>#VALUE!</v>
      </c>
      <c r="BG50" s="213" t="e">
        <f t="shared" si="263"/>
        <v>#VALUE!</v>
      </c>
      <c r="BH50" s="214" t="e">
        <f t="shared" si="242"/>
        <v>#VALUE!</v>
      </c>
      <c r="BI50" s="211" t="e">
        <f t="shared" si="119"/>
        <v>#VALUE!</v>
      </c>
      <c r="BJ50" s="211" t="e">
        <f t="shared" si="120"/>
        <v>#VALUE!</v>
      </c>
      <c r="BK50" s="211" t="e">
        <f t="shared" si="264"/>
        <v>#VALUE!</v>
      </c>
      <c r="BL50" s="212" t="e">
        <f t="shared" si="265"/>
        <v>#VALUE!</v>
      </c>
      <c r="BM50" s="213" t="e">
        <f t="shared" si="121"/>
        <v>#VALUE!</v>
      </c>
      <c r="BN50" s="213" t="e">
        <f t="shared" si="122"/>
        <v>#VALUE!</v>
      </c>
      <c r="BO50" s="213" t="e">
        <f t="shared" si="266"/>
        <v>#VALUE!</v>
      </c>
      <c r="BP50" s="214" t="e">
        <f t="shared" si="267"/>
        <v>#VALUE!</v>
      </c>
      <c r="BQ50" s="211" t="e">
        <f t="shared" si="123"/>
        <v>#VALUE!</v>
      </c>
      <c r="BR50" s="211" t="e">
        <f t="shared" si="124"/>
        <v>#VALUE!</v>
      </c>
      <c r="BS50" s="211" t="e">
        <f t="shared" si="28"/>
        <v>#VALUE!</v>
      </c>
      <c r="BT50" s="212" t="e">
        <f t="shared" si="29"/>
        <v>#VALUE!</v>
      </c>
      <c r="BU50" s="213" t="e">
        <f t="shared" si="125"/>
        <v>#VALUE!</v>
      </c>
      <c r="BV50" s="213" t="e">
        <f t="shared" si="126"/>
        <v>#VALUE!</v>
      </c>
      <c r="BW50" s="213" t="e">
        <f t="shared" si="30"/>
        <v>#VALUE!</v>
      </c>
      <c r="BX50" s="214" t="e">
        <f t="shared" si="31"/>
        <v>#VALUE!</v>
      </c>
      <c r="BZ50" s="211" t="e">
        <f t="shared" si="127"/>
        <v>#VALUE!</v>
      </c>
      <c r="CA50" s="211" t="e">
        <f t="shared" si="128"/>
        <v>#VALUE!</v>
      </c>
      <c r="CB50" s="211" t="e">
        <f t="shared" si="268"/>
        <v>#VALUE!</v>
      </c>
      <c r="CC50" s="212" t="e">
        <f t="shared" si="269"/>
        <v>#VALUE!</v>
      </c>
      <c r="CD50" s="213" t="e">
        <f t="shared" si="129"/>
        <v>#VALUE!</v>
      </c>
      <c r="CE50" s="213" t="e">
        <f t="shared" si="130"/>
        <v>#VALUE!</v>
      </c>
      <c r="CF50" s="213" t="e">
        <f t="shared" si="270"/>
        <v>#VALUE!</v>
      </c>
      <c r="CG50" s="214" t="e">
        <f t="shared" si="271"/>
        <v>#VALUE!</v>
      </c>
      <c r="CH50" s="211" t="e">
        <f t="shared" si="131"/>
        <v>#VALUE!</v>
      </c>
      <c r="CI50" s="211" t="e">
        <f t="shared" si="132"/>
        <v>#VALUE!</v>
      </c>
      <c r="CJ50" s="211" t="e">
        <f t="shared" si="272"/>
        <v>#VALUE!</v>
      </c>
      <c r="CK50" s="212" t="e">
        <f t="shared" si="273"/>
        <v>#VALUE!</v>
      </c>
      <c r="CL50" s="213" t="e">
        <f t="shared" si="133"/>
        <v>#VALUE!</v>
      </c>
      <c r="CM50" s="213" t="e">
        <f t="shared" si="134"/>
        <v>#VALUE!</v>
      </c>
      <c r="CN50" s="213" t="e">
        <f t="shared" si="274"/>
        <v>#VALUE!</v>
      </c>
      <c r="CO50" s="214" t="e">
        <f t="shared" si="243"/>
        <v>#VALUE!</v>
      </c>
      <c r="CP50" s="211" t="e">
        <f t="shared" si="135"/>
        <v>#VALUE!</v>
      </c>
      <c r="CQ50" s="211" t="e">
        <f t="shared" si="136"/>
        <v>#VALUE!</v>
      </c>
      <c r="CR50" s="211" t="e">
        <f t="shared" si="275"/>
        <v>#VALUE!</v>
      </c>
      <c r="CS50" s="212" t="e">
        <f t="shared" si="276"/>
        <v>#VALUE!</v>
      </c>
      <c r="CT50" s="213" t="e">
        <f t="shared" si="137"/>
        <v>#VALUE!</v>
      </c>
      <c r="CU50" s="213" t="e">
        <f t="shared" si="138"/>
        <v>#VALUE!</v>
      </c>
      <c r="CV50" s="213" t="e">
        <f t="shared" si="277"/>
        <v>#VALUE!</v>
      </c>
      <c r="CW50" s="214" t="e">
        <f t="shared" si="278"/>
        <v>#VALUE!</v>
      </c>
      <c r="CX50" s="211" t="e">
        <f t="shared" si="139"/>
        <v>#VALUE!</v>
      </c>
      <c r="CY50" s="211" t="e">
        <f t="shared" si="140"/>
        <v>#VALUE!</v>
      </c>
      <c r="CZ50" s="211" t="e">
        <f t="shared" si="44"/>
        <v>#VALUE!</v>
      </c>
      <c r="DA50" s="212" t="e">
        <f t="shared" si="45"/>
        <v>#VALUE!</v>
      </c>
      <c r="DB50" s="213" t="e">
        <f t="shared" si="141"/>
        <v>#VALUE!</v>
      </c>
      <c r="DC50" s="213" t="e">
        <f t="shared" si="142"/>
        <v>#VALUE!</v>
      </c>
      <c r="DD50" s="213" t="e">
        <f t="shared" si="46"/>
        <v>#VALUE!</v>
      </c>
      <c r="DE50" s="214" t="e">
        <f t="shared" si="47"/>
        <v>#VALUE!</v>
      </c>
      <c r="DG50" s="225" t="e">
        <f t="shared" si="143"/>
        <v>#VALUE!</v>
      </c>
      <c r="DH50" s="217" t="e">
        <f t="shared" si="144"/>
        <v>#VALUE!</v>
      </c>
      <c r="DI50" s="218" t="e">
        <f t="shared" si="279"/>
        <v>#VALUE!</v>
      </c>
      <c r="DJ50" s="219" t="e">
        <f t="shared" si="145"/>
        <v>#VALUE!</v>
      </c>
      <c r="DK50" s="219" t="e">
        <f t="shared" si="146"/>
        <v>#VALUE!</v>
      </c>
      <c r="DL50" s="220" t="e">
        <f t="shared" si="280"/>
        <v>#VALUE!</v>
      </c>
      <c r="DM50" s="217" t="e">
        <f t="shared" si="147"/>
        <v>#VALUE!</v>
      </c>
      <c r="DN50" s="217" t="e">
        <f t="shared" si="148"/>
        <v>#VALUE!</v>
      </c>
      <c r="DO50" s="218" t="e">
        <f t="shared" si="281"/>
        <v>#VALUE!</v>
      </c>
      <c r="DP50" s="219" t="e">
        <f t="shared" si="149"/>
        <v>#VALUE!</v>
      </c>
      <c r="DQ50" s="219" t="e">
        <f t="shared" si="150"/>
        <v>#VALUE!</v>
      </c>
      <c r="DR50" s="220" t="e">
        <f t="shared" si="282"/>
        <v>#VALUE!</v>
      </c>
      <c r="DS50" s="217" t="e">
        <f t="shared" si="151"/>
        <v>#VALUE!</v>
      </c>
      <c r="DT50" s="217" t="e">
        <f t="shared" si="152"/>
        <v>#VALUE!</v>
      </c>
      <c r="DU50" s="218" t="e">
        <f t="shared" si="283"/>
        <v>#VALUE!</v>
      </c>
      <c r="DV50" s="219" t="e">
        <f t="shared" si="153"/>
        <v>#VALUE!</v>
      </c>
      <c r="DW50" s="219" t="e">
        <f t="shared" si="154"/>
        <v>#VALUE!</v>
      </c>
      <c r="DX50" s="220" t="e">
        <f t="shared" si="284"/>
        <v>#VALUE!</v>
      </c>
      <c r="DY50" s="217" t="e">
        <f t="shared" si="155"/>
        <v>#VALUE!</v>
      </c>
      <c r="DZ50" s="217" t="e">
        <f t="shared" si="156"/>
        <v>#VALUE!</v>
      </c>
      <c r="EA50" s="218" t="e">
        <f t="shared" si="285"/>
        <v>#VALUE!</v>
      </c>
      <c r="EB50" s="219" t="e">
        <f t="shared" si="157"/>
        <v>#VALUE!</v>
      </c>
      <c r="EC50" s="219" t="e">
        <f t="shared" si="158"/>
        <v>#VALUE!</v>
      </c>
      <c r="ED50" s="220" t="e">
        <f t="shared" si="286"/>
        <v>#VALUE!</v>
      </c>
      <c r="EF50" s="225" t="e">
        <f t="shared" si="159"/>
        <v>#VALUE!</v>
      </c>
      <c r="EG50" s="217" t="e">
        <f t="shared" si="160"/>
        <v>#VALUE!</v>
      </c>
      <c r="EH50" s="218" t="e">
        <f t="shared" si="287"/>
        <v>#VALUE!</v>
      </c>
      <c r="EI50" s="219" t="e">
        <f t="shared" si="161"/>
        <v>#VALUE!</v>
      </c>
      <c r="EJ50" s="219" t="e">
        <f t="shared" si="162"/>
        <v>#VALUE!</v>
      </c>
      <c r="EK50" s="220" t="e">
        <f t="shared" si="288"/>
        <v>#VALUE!</v>
      </c>
      <c r="EL50" s="217" t="e">
        <f t="shared" si="163"/>
        <v>#VALUE!</v>
      </c>
      <c r="EM50" s="217" t="e">
        <f t="shared" si="164"/>
        <v>#VALUE!</v>
      </c>
      <c r="EN50" s="218" t="e">
        <f t="shared" si="289"/>
        <v>#VALUE!</v>
      </c>
      <c r="EO50" s="219" t="e">
        <f t="shared" si="165"/>
        <v>#VALUE!</v>
      </c>
      <c r="EP50" s="219" t="e">
        <f t="shared" si="166"/>
        <v>#VALUE!</v>
      </c>
      <c r="EQ50" s="220" t="e">
        <f t="shared" si="290"/>
        <v>#VALUE!</v>
      </c>
      <c r="ER50" s="217" t="e">
        <f t="shared" si="167"/>
        <v>#VALUE!</v>
      </c>
      <c r="ES50" s="217" t="e">
        <f t="shared" si="168"/>
        <v>#VALUE!</v>
      </c>
      <c r="ET50" s="218" t="e">
        <f t="shared" si="291"/>
        <v>#VALUE!</v>
      </c>
      <c r="EU50" s="219" t="e">
        <f t="shared" si="169"/>
        <v>#VALUE!</v>
      </c>
      <c r="EV50" s="219" t="e">
        <f t="shared" si="170"/>
        <v>#VALUE!</v>
      </c>
      <c r="EW50" s="220" t="e">
        <f t="shared" si="292"/>
        <v>#VALUE!</v>
      </c>
      <c r="EX50" s="217" t="e">
        <f t="shared" si="171"/>
        <v>#VALUE!</v>
      </c>
      <c r="EY50" s="217" t="e">
        <f t="shared" si="172"/>
        <v>#VALUE!</v>
      </c>
      <c r="EZ50" s="218" t="e">
        <f t="shared" si="293"/>
        <v>#VALUE!</v>
      </c>
      <c r="FA50" s="219" t="e">
        <f t="shared" si="173"/>
        <v>#VALUE!</v>
      </c>
      <c r="FB50" s="219" t="e">
        <f t="shared" si="174"/>
        <v>#VALUE!</v>
      </c>
      <c r="FC50" s="220" t="e">
        <f t="shared" si="294"/>
        <v>#VALUE!</v>
      </c>
      <c r="FE50" s="225" t="e">
        <f t="shared" si="175"/>
        <v>#VALUE!</v>
      </c>
      <c r="FF50" s="217" t="e">
        <f t="shared" si="176"/>
        <v>#VALUE!</v>
      </c>
      <c r="FG50" s="218" t="e">
        <f t="shared" si="295"/>
        <v>#VALUE!</v>
      </c>
      <c r="FH50" s="219" t="e">
        <f t="shared" si="177"/>
        <v>#VALUE!</v>
      </c>
      <c r="FI50" s="219" t="e">
        <f t="shared" si="178"/>
        <v>#VALUE!</v>
      </c>
      <c r="FJ50" s="220" t="e">
        <f t="shared" si="296"/>
        <v>#VALUE!</v>
      </c>
      <c r="FK50" s="217" t="e">
        <f t="shared" si="179"/>
        <v>#VALUE!</v>
      </c>
      <c r="FL50" s="217" t="e">
        <f t="shared" si="180"/>
        <v>#VALUE!</v>
      </c>
      <c r="FM50" s="218" t="e">
        <f t="shared" si="297"/>
        <v>#VALUE!</v>
      </c>
      <c r="FN50" s="219" t="e">
        <f t="shared" si="181"/>
        <v>#VALUE!</v>
      </c>
      <c r="FO50" s="219" t="e">
        <f t="shared" si="182"/>
        <v>#VALUE!</v>
      </c>
      <c r="FP50" s="220" t="e">
        <f t="shared" si="298"/>
        <v>#VALUE!</v>
      </c>
      <c r="FQ50" s="217" t="e">
        <f t="shared" si="183"/>
        <v>#VALUE!</v>
      </c>
      <c r="FR50" s="217" t="e">
        <f t="shared" si="184"/>
        <v>#VALUE!</v>
      </c>
      <c r="FS50" s="218" t="e">
        <f t="shared" si="299"/>
        <v>#VALUE!</v>
      </c>
      <c r="FT50" s="219" t="e">
        <f t="shared" si="185"/>
        <v>#VALUE!</v>
      </c>
      <c r="FU50" s="219" t="e">
        <f t="shared" si="186"/>
        <v>#VALUE!</v>
      </c>
      <c r="FV50" s="220" t="e">
        <f t="shared" si="300"/>
        <v>#VALUE!</v>
      </c>
      <c r="FW50" s="217" t="e">
        <f t="shared" si="187"/>
        <v>#VALUE!</v>
      </c>
      <c r="FX50" s="217" t="e">
        <f t="shared" si="188"/>
        <v>#VALUE!</v>
      </c>
      <c r="FY50" s="218" t="e">
        <f t="shared" si="301"/>
        <v>#VALUE!</v>
      </c>
      <c r="FZ50" s="219" t="e">
        <f t="shared" si="189"/>
        <v>#VALUE!</v>
      </c>
      <c r="GA50" s="219" t="e">
        <f t="shared" si="190"/>
        <v>#VALUE!</v>
      </c>
      <c r="GB50" s="220" t="e">
        <f t="shared" si="302"/>
        <v>#VALUE!</v>
      </c>
      <c r="GD50" s="225" t="e">
        <f t="shared" si="191"/>
        <v>#VALUE!</v>
      </c>
      <c r="GE50" s="217" t="e">
        <f t="shared" si="192"/>
        <v>#VALUE!</v>
      </c>
      <c r="GF50" s="218" t="e">
        <f t="shared" si="303"/>
        <v>#VALUE!</v>
      </c>
      <c r="GG50" s="219" t="e">
        <f t="shared" si="193"/>
        <v>#VALUE!</v>
      </c>
      <c r="GH50" s="219" t="e">
        <f t="shared" si="194"/>
        <v>#VALUE!</v>
      </c>
      <c r="GI50" s="220" t="e">
        <f t="shared" si="304"/>
        <v>#VALUE!</v>
      </c>
      <c r="GJ50" s="217" t="e">
        <f t="shared" si="195"/>
        <v>#VALUE!</v>
      </c>
      <c r="GK50" s="217" t="e">
        <f t="shared" si="196"/>
        <v>#VALUE!</v>
      </c>
      <c r="GL50" s="218" t="e">
        <f t="shared" si="305"/>
        <v>#VALUE!</v>
      </c>
      <c r="GM50" s="219" t="e">
        <f t="shared" si="197"/>
        <v>#VALUE!</v>
      </c>
      <c r="GN50" s="219" t="e">
        <f t="shared" si="198"/>
        <v>#VALUE!</v>
      </c>
      <c r="GO50" s="220" t="e">
        <f t="shared" si="306"/>
        <v>#VALUE!</v>
      </c>
      <c r="GP50" s="217" t="e">
        <f t="shared" si="199"/>
        <v>#VALUE!</v>
      </c>
      <c r="GQ50" s="217" t="e">
        <f t="shared" si="200"/>
        <v>#VALUE!</v>
      </c>
      <c r="GR50" s="218" t="e">
        <f t="shared" si="307"/>
        <v>#VALUE!</v>
      </c>
      <c r="GS50" s="219" t="e">
        <f t="shared" si="201"/>
        <v>#VALUE!</v>
      </c>
      <c r="GT50" s="219" t="e">
        <f t="shared" si="202"/>
        <v>#VALUE!</v>
      </c>
      <c r="GU50" s="220" t="e">
        <f t="shared" si="308"/>
        <v>#VALUE!</v>
      </c>
      <c r="GV50" s="217" t="e">
        <f t="shared" si="203"/>
        <v>#VALUE!</v>
      </c>
      <c r="GW50" s="217" t="e">
        <f t="shared" si="204"/>
        <v>#VALUE!</v>
      </c>
      <c r="GX50" s="218" t="e">
        <f t="shared" si="309"/>
        <v>#VALUE!</v>
      </c>
      <c r="GY50" s="219" t="e">
        <f t="shared" si="205"/>
        <v>#VALUE!</v>
      </c>
      <c r="GZ50" s="219" t="e">
        <f t="shared" si="206"/>
        <v>#VALUE!</v>
      </c>
      <c r="HA50" s="220" t="e">
        <f t="shared" si="310"/>
        <v>#VALUE!</v>
      </c>
      <c r="HC50" s="225" t="e">
        <f t="shared" si="207"/>
        <v>#VALUE!</v>
      </c>
      <c r="HD50" s="217" t="e">
        <f t="shared" si="208"/>
        <v>#VALUE!</v>
      </c>
      <c r="HE50" s="218" t="e">
        <f t="shared" si="311"/>
        <v>#VALUE!</v>
      </c>
      <c r="HF50" s="219" t="e">
        <f t="shared" si="209"/>
        <v>#VALUE!</v>
      </c>
      <c r="HG50" s="219" t="e">
        <f t="shared" si="210"/>
        <v>#VALUE!</v>
      </c>
      <c r="HH50" s="220" t="e">
        <f t="shared" si="312"/>
        <v>#VALUE!</v>
      </c>
      <c r="HI50" s="217" t="e">
        <f t="shared" si="211"/>
        <v>#VALUE!</v>
      </c>
      <c r="HJ50" s="217" t="e">
        <f t="shared" si="212"/>
        <v>#VALUE!</v>
      </c>
      <c r="HK50" s="218" t="e">
        <f t="shared" si="313"/>
        <v>#VALUE!</v>
      </c>
      <c r="HL50" s="219" t="e">
        <f t="shared" si="213"/>
        <v>#VALUE!</v>
      </c>
      <c r="HM50" s="219" t="e">
        <f t="shared" si="214"/>
        <v>#VALUE!</v>
      </c>
      <c r="HN50" s="220" t="e">
        <f t="shared" si="314"/>
        <v>#VALUE!</v>
      </c>
      <c r="HO50" s="217" t="e">
        <f t="shared" si="215"/>
        <v>#VALUE!</v>
      </c>
      <c r="HP50" s="217" t="e">
        <f t="shared" si="216"/>
        <v>#VALUE!</v>
      </c>
      <c r="HQ50" s="218" t="e">
        <f t="shared" si="315"/>
        <v>#VALUE!</v>
      </c>
      <c r="HR50" s="219" t="e">
        <f t="shared" si="217"/>
        <v>#VALUE!</v>
      </c>
      <c r="HS50" s="219" t="e">
        <f t="shared" si="218"/>
        <v>#VALUE!</v>
      </c>
      <c r="HT50" s="220" t="e">
        <f t="shared" si="316"/>
        <v>#VALUE!</v>
      </c>
      <c r="HU50" s="217" t="e">
        <f t="shared" si="219"/>
        <v>#VALUE!</v>
      </c>
      <c r="HV50" s="217" t="e">
        <f t="shared" si="220"/>
        <v>#VALUE!</v>
      </c>
      <c r="HW50" s="218" t="e">
        <f t="shared" si="317"/>
        <v>#VALUE!</v>
      </c>
      <c r="HX50" s="219" t="e">
        <f t="shared" si="221"/>
        <v>#VALUE!</v>
      </c>
      <c r="HY50" s="219" t="e">
        <f t="shared" si="222"/>
        <v>#VALUE!</v>
      </c>
      <c r="HZ50" s="220" t="e">
        <f t="shared" si="318"/>
        <v>#VALUE!</v>
      </c>
      <c r="IB50" s="225" t="e">
        <f t="shared" si="223"/>
        <v>#VALUE!</v>
      </c>
      <c r="IC50" s="217" t="e">
        <f t="shared" si="224"/>
        <v>#VALUE!</v>
      </c>
      <c r="ID50" s="218" t="e">
        <f t="shared" si="319"/>
        <v>#VALUE!</v>
      </c>
      <c r="IE50" s="219" t="e">
        <f t="shared" si="225"/>
        <v>#VALUE!</v>
      </c>
      <c r="IF50" s="219" t="e">
        <f t="shared" si="226"/>
        <v>#VALUE!</v>
      </c>
      <c r="IG50" s="220" t="e">
        <f t="shared" si="320"/>
        <v>#VALUE!</v>
      </c>
      <c r="IH50" s="217" t="e">
        <f t="shared" si="227"/>
        <v>#VALUE!</v>
      </c>
      <c r="II50" s="217" t="e">
        <f t="shared" si="228"/>
        <v>#VALUE!</v>
      </c>
      <c r="IJ50" s="218" t="e">
        <f t="shared" si="321"/>
        <v>#VALUE!</v>
      </c>
      <c r="IK50" s="219" t="e">
        <f t="shared" si="229"/>
        <v>#VALUE!</v>
      </c>
      <c r="IL50" s="219" t="e">
        <f t="shared" si="230"/>
        <v>#VALUE!</v>
      </c>
      <c r="IM50" s="220" t="e">
        <f t="shared" si="322"/>
        <v>#VALUE!</v>
      </c>
      <c r="IN50" s="217" t="e">
        <f t="shared" si="231"/>
        <v>#VALUE!</v>
      </c>
      <c r="IO50" s="217" t="e">
        <f t="shared" si="232"/>
        <v>#VALUE!</v>
      </c>
      <c r="IP50" s="218" t="e">
        <f t="shared" si="323"/>
        <v>#VALUE!</v>
      </c>
      <c r="IQ50" s="219" t="e">
        <f t="shared" si="233"/>
        <v>#VALUE!</v>
      </c>
      <c r="IR50" s="219" t="e">
        <f t="shared" si="234"/>
        <v>#VALUE!</v>
      </c>
      <c r="IS50" s="220" t="e">
        <f t="shared" si="324"/>
        <v>#VALUE!</v>
      </c>
      <c r="IT50" s="217" t="e">
        <f t="shared" si="235"/>
        <v>#VALUE!</v>
      </c>
      <c r="IU50" s="217" t="e">
        <f t="shared" si="236"/>
        <v>#VALUE!</v>
      </c>
      <c r="IV50" s="218" t="e">
        <f t="shared" si="325"/>
        <v>#VALUE!</v>
      </c>
      <c r="IW50" s="219" t="e">
        <f t="shared" si="237"/>
        <v>#VALUE!</v>
      </c>
      <c r="IX50" s="219" t="e">
        <f t="shared" si="238"/>
        <v>#VALUE!</v>
      </c>
      <c r="IY50" s="220" t="e">
        <f t="shared" si="326"/>
        <v>#VALUE!</v>
      </c>
    </row>
    <row r="51" spans="12:259" ht="15.75" x14ac:dyDescent="0.25">
      <c r="L51" s="211" t="e">
        <f t="shared" si="244"/>
        <v>#VALUE!</v>
      </c>
      <c r="M51" s="211" t="e">
        <f t="shared" si="96"/>
        <v>#VALUE!</v>
      </c>
      <c r="N51" s="211" t="e">
        <f t="shared" si="245"/>
        <v>#VALUE!</v>
      </c>
      <c r="O51" s="212" t="e">
        <f t="shared" si="246"/>
        <v>#VALUE!</v>
      </c>
      <c r="P51" s="213" t="e">
        <f t="shared" si="97"/>
        <v>#VALUE!</v>
      </c>
      <c r="Q51" s="213" t="e">
        <f t="shared" si="98"/>
        <v>#VALUE!</v>
      </c>
      <c r="R51" s="213" t="e">
        <f t="shared" si="247"/>
        <v>#VALUE!</v>
      </c>
      <c r="S51" s="214" t="e">
        <f t="shared" si="248"/>
        <v>#VALUE!</v>
      </c>
      <c r="T51" s="211" t="e">
        <f t="shared" si="99"/>
        <v>#VALUE!</v>
      </c>
      <c r="U51" s="211" t="e">
        <f t="shared" si="100"/>
        <v>#VALUE!</v>
      </c>
      <c r="V51" s="211" t="e">
        <f t="shared" si="249"/>
        <v>#VALUE!</v>
      </c>
      <c r="W51" s="212" t="e">
        <f t="shared" si="250"/>
        <v>#VALUE!</v>
      </c>
      <c r="X51" s="213" t="e">
        <f t="shared" si="101"/>
        <v>#VALUE!</v>
      </c>
      <c r="Y51" s="213" t="e">
        <f t="shared" si="102"/>
        <v>#VALUE!</v>
      </c>
      <c r="Z51" s="213" t="e">
        <f t="shared" si="251"/>
        <v>#VALUE!</v>
      </c>
      <c r="AA51" s="214" t="e">
        <f t="shared" si="252"/>
        <v>#VALUE!</v>
      </c>
      <c r="AB51" s="211" t="e">
        <f t="shared" si="103"/>
        <v>#VALUE!</v>
      </c>
      <c r="AC51" s="211" t="e">
        <f t="shared" si="104"/>
        <v>#VALUE!</v>
      </c>
      <c r="AD51" s="211" t="e">
        <f t="shared" si="253"/>
        <v>#VALUE!</v>
      </c>
      <c r="AE51" s="212" t="e">
        <f t="shared" si="254"/>
        <v>#VALUE!</v>
      </c>
      <c r="AF51" s="213" t="e">
        <f t="shared" si="105"/>
        <v>#VALUE!</v>
      </c>
      <c r="AG51" s="213" t="e">
        <f t="shared" si="106"/>
        <v>#VALUE!</v>
      </c>
      <c r="AH51" s="213" t="e">
        <f t="shared" si="255"/>
        <v>#VALUE!</v>
      </c>
      <c r="AI51" s="214" t="e">
        <f t="shared" si="256"/>
        <v>#VALUE!</v>
      </c>
      <c r="AJ51" s="215" t="e">
        <f t="shared" si="107"/>
        <v>#VALUE!</v>
      </c>
      <c r="AK51" s="215" t="e">
        <f t="shared" si="108"/>
        <v>#VALUE!</v>
      </c>
      <c r="AL51" s="215" t="e">
        <f t="shared" si="12"/>
        <v>#VALUE!</v>
      </c>
      <c r="AM51" s="216" t="e">
        <f t="shared" si="13"/>
        <v>#VALUE!</v>
      </c>
      <c r="AN51" s="213" t="e">
        <f t="shared" si="109"/>
        <v>#VALUE!</v>
      </c>
      <c r="AO51" s="213" t="e">
        <f t="shared" si="110"/>
        <v>#VALUE!</v>
      </c>
      <c r="AP51" s="213" t="e">
        <f t="shared" si="14"/>
        <v>#VALUE!</v>
      </c>
      <c r="AQ51" s="214" t="e">
        <f t="shared" si="15"/>
        <v>#VALUE!</v>
      </c>
      <c r="AS51" s="211" t="e">
        <f t="shared" si="111"/>
        <v>#VALUE!</v>
      </c>
      <c r="AT51" s="211" t="e">
        <f t="shared" si="112"/>
        <v>#VALUE!</v>
      </c>
      <c r="AU51" s="211" t="e">
        <f t="shared" si="257"/>
        <v>#VALUE!</v>
      </c>
      <c r="AV51" s="212" t="e">
        <f t="shared" si="258"/>
        <v>#VALUE!</v>
      </c>
      <c r="AW51" s="213" t="e">
        <f t="shared" si="113"/>
        <v>#VALUE!</v>
      </c>
      <c r="AX51" s="213" t="e">
        <f t="shared" si="114"/>
        <v>#VALUE!</v>
      </c>
      <c r="AY51" s="213" t="e">
        <f t="shared" si="259"/>
        <v>#VALUE!</v>
      </c>
      <c r="AZ51" s="214" t="e">
        <f t="shared" si="260"/>
        <v>#VALUE!</v>
      </c>
      <c r="BA51" s="211" t="e">
        <f t="shared" si="115"/>
        <v>#VALUE!</v>
      </c>
      <c r="BB51" s="211" t="e">
        <f t="shared" si="116"/>
        <v>#VALUE!</v>
      </c>
      <c r="BC51" s="211" t="e">
        <f t="shared" si="261"/>
        <v>#VALUE!</v>
      </c>
      <c r="BD51" s="212" t="e">
        <f t="shared" si="262"/>
        <v>#VALUE!</v>
      </c>
      <c r="BE51" s="213" t="e">
        <f t="shared" si="117"/>
        <v>#VALUE!</v>
      </c>
      <c r="BF51" s="213" t="e">
        <f t="shared" si="118"/>
        <v>#VALUE!</v>
      </c>
      <c r="BG51" s="213" t="e">
        <f t="shared" si="263"/>
        <v>#VALUE!</v>
      </c>
      <c r="BH51" s="214" t="e">
        <f t="shared" si="242"/>
        <v>#VALUE!</v>
      </c>
      <c r="BI51" s="211" t="e">
        <f t="shared" si="119"/>
        <v>#VALUE!</v>
      </c>
      <c r="BJ51" s="211" t="e">
        <f t="shared" si="120"/>
        <v>#VALUE!</v>
      </c>
      <c r="BK51" s="211" t="e">
        <f t="shared" si="264"/>
        <v>#VALUE!</v>
      </c>
      <c r="BL51" s="212" t="e">
        <f t="shared" si="265"/>
        <v>#VALUE!</v>
      </c>
      <c r="BM51" s="213" t="e">
        <f t="shared" si="121"/>
        <v>#VALUE!</v>
      </c>
      <c r="BN51" s="213" t="e">
        <f t="shared" si="122"/>
        <v>#VALUE!</v>
      </c>
      <c r="BO51" s="213" t="e">
        <f t="shared" si="266"/>
        <v>#VALUE!</v>
      </c>
      <c r="BP51" s="214" t="e">
        <f t="shared" si="267"/>
        <v>#VALUE!</v>
      </c>
      <c r="BQ51" s="211" t="e">
        <f t="shared" si="123"/>
        <v>#VALUE!</v>
      </c>
      <c r="BR51" s="211" t="e">
        <f t="shared" si="124"/>
        <v>#VALUE!</v>
      </c>
      <c r="BS51" s="211" t="e">
        <f t="shared" si="28"/>
        <v>#VALUE!</v>
      </c>
      <c r="BT51" s="212" t="e">
        <f t="shared" si="29"/>
        <v>#VALUE!</v>
      </c>
      <c r="BU51" s="213" t="e">
        <f t="shared" si="125"/>
        <v>#VALUE!</v>
      </c>
      <c r="BV51" s="213" t="e">
        <f t="shared" si="126"/>
        <v>#VALUE!</v>
      </c>
      <c r="BW51" s="213" t="e">
        <f t="shared" si="30"/>
        <v>#VALUE!</v>
      </c>
      <c r="BX51" s="214" t="e">
        <f t="shared" si="31"/>
        <v>#VALUE!</v>
      </c>
      <c r="BZ51" s="211" t="e">
        <f t="shared" si="127"/>
        <v>#VALUE!</v>
      </c>
      <c r="CA51" s="211" t="e">
        <f t="shared" si="128"/>
        <v>#VALUE!</v>
      </c>
      <c r="CB51" s="211" t="e">
        <f t="shared" si="268"/>
        <v>#VALUE!</v>
      </c>
      <c r="CC51" s="212" t="e">
        <f t="shared" si="269"/>
        <v>#VALUE!</v>
      </c>
      <c r="CD51" s="213" t="e">
        <f t="shared" si="129"/>
        <v>#VALUE!</v>
      </c>
      <c r="CE51" s="213" t="e">
        <f t="shared" si="130"/>
        <v>#VALUE!</v>
      </c>
      <c r="CF51" s="213" t="e">
        <f t="shared" si="270"/>
        <v>#VALUE!</v>
      </c>
      <c r="CG51" s="214" t="e">
        <f t="shared" si="271"/>
        <v>#VALUE!</v>
      </c>
      <c r="CH51" s="211" t="e">
        <f t="shared" si="131"/>
        <v>#VALUE!</v>
      </c>
      <c r="CI51" s="211" t="e">
        <f t="shared" si="132"/>
        <v>#VALUE!</v>
      </c>
      <c r="CJ51" s="211" t="e">
        <f t="shared" si="272"/>
        <v>#VALUE!</v>
      </c>
      <c r="CK51" s="212" t="e">
        <f t="shared" si="273"/>
        <v>#VALUE!</v>
      </c>
      <c r="CL51" s="213" t="e">
        <f t="shared" si="133"/>
        <v>#VALUE!</v>
      </c>
      <c r="CM51" s="213" t="e">
        <f t="shared" si="134"/>
        <v>#VALUE!</v>
      </c>
      <c r="CN51" s="213" t="e">
        <f t="shared" si="274"/>
        <v>#VALUE!</v>
      </c>
      <c r="CO51" s="214" t="e">
        <f t="shared" si="243"/>
        <v>#VALUE!</v>
      </c>
      <c r="CP51" s="211" t="e">
        <f t="shared" si="135"/>
        <v>#VALUE!</v>
      </c>
      <c r="CQ51" s="211" t="e">
        <f t="shared" si="136"/>
        <v>#VALUE!</v>
      </c>
      <c r="CR51" s="211" t="e">
        <f t="shared" si="275"/>
        <v>#VALUE!</v>
      </c>
      <c r="CS51" s="212" t="e">
        <f t="shared" si="276"/>
        <v>#VALUE!</v>
      </c>
      <c r="CT51" s="213" t="e">
        <f t="shared" si="137"/>
        <v>#VALUE!</v>
      </c>
      <c r="CU51" s="213" t="e">
        <f t="shared" si="138"/>
        <v>#VALUE!</v>
      </c>
      <c r="CV51" s="213" t="e">
        <f t="shared" si="277"/>
        <v>#VALUE!</v>
      </c>
      <c r="CW51" s="214" t="e">
        <f t="shared" si="278"/>
        <v>#VALUE!</v>
      </c>
      <c r="CX51" s="211" t="e">
        <f t="shared" si="139"/>
        <v>#VALUE!</v>
      </c>
      <c r="CY51" s="211" t="e">
        <f t="shared" si="140"/>
        <v>#VALUE!</v>
      </c>
      <c r="CZ51" s="211" t="e">
        <f t="shared" si="44"/>
        <v>#VALUE!</v>
      </c>
      <c r="DA51" s="212" t="e">
        <f t="shared" si="45"/>
        <v>#VALUE!</v>
      </c>
      <c r="DB51" s="213" t="e">
        <f t="shared" si="141"/>
        <v>#VALUE!</v>
      </c>
      <c r="DC51" s="213" t="e">
        <f t="shared" si="142"/>
        <v>#VALUE!</v>
      </c>
      <c r="DD51" s="213" t="e">
        <f t="shared" si="46"/>
        <v>#VALUE!</v>
      </c>
      <c r="DE51" s="214" t="e">
        <f t="shared" si="47"/>
        <v>#VALUE!</v>
      </c>
      <c r="DG51" s="225" t="e">
        <f t="shared" si="143"/>
        <v>#VALUE!</v>
      </c>
      <c r="DH51" s="217" t="e">
        <f t="shared" si="144"/>
        <v>#VALUE!</v>
      </c>
      <c r="DI51" s="218" t="e">
        <f t="shared" si="279"/>
        <v>#VALUE!</v>
      </c>
      <c r="DJ51" s="219" t="e">
        <f t="shared" si="145"/>
        <v>#VALUE!</v>
      </c>
      <c r="DK51" s="219" t="e">
        <f t="shared" si="146"/>
        <v>#VALUE!</v>
      </c>
      <c r="DL51" s="220" t="e">
        <f t="shared" si="280"/>
        <v>#VALUE!</v>
      </c>
      <c r="DM51" s="217" t="e">
        <f t="shared" si="147"/>
        <v>#VALUE!</v>
      </c>
      <c r="DN51" s="217" t="e">
        <f t="shared" si="148"/>
        <v>#VALUE!</v>
      </c>
      <c r="DO51" s="218" t="e">
        <f t="shared" si="281"/>
        <v>#VALUE!</v>
      </c>
      <c r="DP51" s="219" t="e">
        <f t="shared" si="149"/>
        <v>#VALUE!</v>
      </c>
      <c r="DQ51" s="219" t="e">
        <f t="shared" si="150"/>
        <v>#VALUE!</v>
      </c>
      <c r="DR51" s="220" t="e">
        <f t="shared" si="282"/>
        <v>#VALUE!</v>
      </c>
      <c r="DS51" s="217" t="e">
        <f t="shared" si="151"/>
        <v>#VALUE!</v>
      </c>
      <c r="DT51" s="217" t="e">
        <f t="shared" si="152"/>
        <v>#VALUE!</v>
      </c>
      <c r="DU51" s="218" t="e">
        <f t="shared" si="283"/>
        <v>#VALUE!</v>
      </c>
      <c r="DV51" s="219" t="e">
        <f t="shared" si="153"/>
        <v>#VALUE!</v>
      </c>
      <c r="DW51" s="219" t="e">
        <f t="shared" si="154"/>
        <v>#VALUE!</v>
      </c>
      <c r="DX51" s="220" t="e">
        <f t="shared" si="284"/>
        <v>#VALUE!</v>
      </c>
      <c r="DY51" s="217" t="e">
        <f t="shared" si="155"/>
        <v>#VALUE!</v>
      </c>
      <c r="DZ51" s="217" t="e">
        <f t="shared" si="156"/>
        <v>#VALUE!</v>
      </c>
      <c r="EA51" s="218" t="e">
        <f t="shared" si="285"/>
        <v>#VALUE!</v>
      </c>
      <c r="EB51" s="219" t="e">
        <f t="shared" si="157"/>
        <v>#VALUE!</v>
      </c>
      <c r="EC51" s="219" t="e">
        <f t="shared" si="158"/>
        <v>#VALUE!</v>
      </c>
      <c r="ED51" s="220" t="e">
        <f t="shared" si="286"/>
        <v>#VALUE!</v>
      </c>
      <c r="EF51" s="225" t="e">
        <f t="shared" si="159"/>
        <v>#VALUE!</v>
      </c>
      <c r="EG51" s="217" t="e">
        <f t="shared" si="160"/>
        <v>#VALUE!</v>
      </c>
      <c r="EH51" s="218" t="e">
        <f t="shared" si="287"/>
        <v>#VALUE!</v>
      </c>
      <c r="EI51" s="219" t="e">
        <f t="shared" si="161"/>
        <v>#VALUE!</v>
      </c>
      <c r="EJ51" s="219" t="e">
        <f t="shared" si="162"/>
        <v>#VALUE!</v>
      </c>
      <c r="EK51" s="220" t="e">
        <f t="shared" si="288"/>
        <v>#VALUE!</v>
      </c>
      <c r="EL51" s="217" t="e">
        <f t="shared" si="163"/>
        <v>#VALUE!</v>
      </c>
      <c r="EM51" s="217" t="e">
        <f t="shared" si="164"/>
        <v>#VALUE!</v>
      </c>
      <c r="EN51" s="218" t="e">
        <f t="shared" si="289"/>
        <v>#VALUE!</v>
      </c>
      <c r="EO51" s="219" t="e">
        <f t="shared" si="165"/>
        <v>#VALUE!</v>
      </c>
      <c r="EP51" s="219" t="e">
        <f t="shared" si="166"/>
        <v>#VALUE!</v>
      </c>
      <c r="EQ51" s="220" t="e">
        <f t="shared" si="290"/>
        <v>#VALUE!</v>
      </c>
      <c r="ER51" s="217" t="e">
        <f t="shared" si="167"/>
        <v>#VALUE!</v>
      </c>
      <c r="ES51" s="217" t="e">
        <f t="shared" si="168"/>
        <v>#VALUE!</v>
      </c>
      <c r="ET51" s="218" t="e">
        <f t="shared" si="291"/>
        <v>#VALUE!</v>
      </c>
      <c r="EU51" s="219" t="e">
        <f t="shared" si="169"/>
        <v>#VALUE!</v>
      </c>
      <c r="EV51" s="219" t="e">
        <f t="shared" si="170"/>
        <v>#VALUE!</v>
      </c>
      <c r="EW51" s="220" t="e">
        <f t="shared" si="292"/>
        <v>#VALUE!</v>
      </c>
      <c r="EX51" s="217" t="e">
        <f t="shared" si="171"/>
        <v>#VALUE!</v>
      </c>
      <c r="EY51" s="217" t="e">
        <f t="shared" si="172"/>
        <v>#VALUE!</v>
      </c>
      <c r="EZ51" s="218" t="e">
        <f t="shared" si="293"/>
        <v>#VALUE!</v>
      </c>
      <c r="FA51" s="219" t="e">
        <f t="shared" si="173"/>
        <v>#VALUE!</v>
      </c>
      <c r="FB51" s="219" t="e">
        <f t="shared" si="174"/>
        <v>#VALUE!</v>
      </c>
      <c r="FC51" s="220" t="e">
        <f t="shared" si="294"/>
        <v>#VALUE!</v>
      </c>
      <c r="FE51" s="225" t="e">
        <f t="shared" si="175"/>
        <v>#VALUE!</v>
      </c>
      <c r="FF51" s="217" t="e">
        <f t="shared" si="176"/>
        <v>#VALUE!</v>
      </c>
      <c r="FG51" s="218" t="e">
        <f t="shared" si="295"/>
        <v>#VALUE!</v>
      </c>
      <c r="FH51" s="219" t="e">
        <f t="shared" si="177"/>
        <v>#VALUE!</v>
      </c>
      <c r="FI51" s="219" t="e">
        <f t="shared" si="178"/>
        <v>#VALUE!</v>
      </c>
      <c r="FJ51" s="220" t="e">
        <f t="shared" si="296"/>
        <v>#VALUE!</v>
      </c>
      <c r="FK51" s="217" t="e">
        <f t="shared" si="179"/>
        <v>#VALUE!</v>
      </c>
      <c r="FL51" s="217" t="e">
        <f t="shared" si="180"/>
        <v>#VALUE!</v>
      </c>
      <c r="FM51" s="218" t="e">
        <f t="shared" si="297"/>
        <v>#VALUE!</v>
      </c>
      <c r="FN51" s="219" t="e">
        <f t="shared" si="181"/>
        <v>#VALUE!</v>
      </c>
      <c r="FO51" s="219" t="e">
        <f t="shared" si="182"/>
        <v>#VALUE!</v>
      </c>
      <c r="FP51" s="220" t="e">
        <f t="shared" si="298"/>
        <v>#VALUE!</v>
      </c>
      <c r="FQ51" s="217" t="e">
        <f t="shared" si="183"/>
        <v>#VALUE!</v>
      </c>
      <c r="FR51" s="217" t="e">
        <f t="shared" si="184"/>
        <v>#VALUE!</v>
      </c>
      <c r="FS51" s="218" t="e">
        <f t="shared" si="299"/>
        <v>#VALUE!</v>
      </c>
      <c r="FT51" s="219" t="e">
        <f t="shared" si="185"/>
        <v>#VALUE!</v>
      </c>
      <c r="FU51" s="219" t="e">
        <f t="shared" si="186"/>
        <v>#VALUE!</v>
      </c>
      <c r="FV51" s="220" t="e">
        <f t="shared" si="300"/>
        <v>#VALUE!</v>
      </c>
      <c r="FW51" s="217" t="e">
        <f t="shared" si="187"/>
        <v>#VALUE!</v>
      </c>
      <c r="FX51" s="217" t="e">
        <f t="shared" si="188"/>
        <v>#VALUE!</v>
      </c>
      <c r="FY51" s="218" t="e">
        <f t="shared" si="301"/>
        <v>#VALUE!</v>
      </c>
      <c r="FZ51" s="219" t="e">
        <f t="shared" si="189"/>
        <v>#VALUE!</v>
      </c>
      <c r="GA51" s="219" t="e">
        <f t="shared" si="190"/>
        <v>#VALUE!</v>
      </c>
      <c r="GB51" s="220" t="e">
        <f t="shared" si="302"/>
        <v>#VALUE!</v>
      </c>
      <c r="GD51" s="225" t="e">
        <f t="shared" si="191"/>
        <v>#VALUE!</v>
      </c>
      <c r="GE51" s="217" t="e">
        <f t="shared" si="192"/>
        <v>#VALUE!</v>
      </c>
      <c r="GF51" s="218" t="e">
        <f t="shared" si="303"/>
        <v>#VALUE!</v>
      </c>
      <c r="GG51" s="219" t="e">
        <f t="shared" si="193"/>
        <v>#VALUE!</v>
      </c>
      <c r="GH51" s="219" t="e">
        <f t="shared" si="194"/>
        <v>#VALUE!</v>
      </c>
      <c r="GI51" s="220" t="e">
        <f t="shared" si="304"/>
        <v>#VALUE!</v>
      </c>
      <c r="GJ51" s="217" t="e">
        <f t="shared" si="195"/>
        <v>#VALUE!</v>
      </c>
      <c r="GK51" s="217" t="e">
        <f t="shared" si="196"/>
        <v>#VALUE!</v>
      </c>
      <c r="GL51" s="218" t="e">
        <f t="shared" si="305"/>
        <v>#VALUE!</v>
      </c>
      <c r="GM51" s="219" t="e">
        <f t="shared" si="197"/>
        <v>#VALUE!</v>
      </c>
      <c r="GN51" s="219" t="e">
        <f t="shared" si="198"/>
        <v>#VALUE!</v>
      </c>
      <c r="GO51" s="220" t="e">
        <f t="shared" si="306"/>
        <v>#VALUE!</v>
      </c>
      <c r="GP51" s="217" t="e">
        <f t="shared" si="199"/>
        <v>#VALUE!</v>
      </c>
      <c r="GQ51" s="217" t="e">
        <f t="shared" si="200"/>
        <v>#VALUE!</v>
      </c>
      <c r="GR51" s="218" t="e">
        <f t="shared" si="307"/>
        <v>#VALUE!</v>
      </c>
      <c r="GS51" s="219" t="e">
        <f t="shared" si="201"/>
        <v>#VALUE!</v>
      </c>
      <c r="GT51" s="219" t="e">
        <f t="shared" si="202"/>
        <v>#VALUE!</v>
      </c>
      <c r="GU51" s="220" t="e">
        <f t="shared" si="308"/>
        <v>#VALUE!</v>
      </c>
      <c r="GV51" s="217" t="e">
        <f t="shared" si="203"/>
        <v>#VALUE!</v>
      </c>
      <c r="GW51" s="217" t="e">
        <f t="shared" si="204"/>
        <v>#VALUE!</v>
      </c>
      <c r="GX51" s="218" t="e">
        <f t="shared" si="309"/>
        <v>#VALUE!</v>
      </c>
      <c r="GY51" s="219" t="e">
        <f t="shared" si="205"/>
        <v>#VALUE!</v>
      </c>
      <c r="GZ51" s="219" t="e">
        <f t="shared" si="206"/>
        <v>#VALUE!</v>
      </c>
      <c r="HA51" s="220" t="e">
        <f t="shared" si="310"/>
        <v>#VALUE!</v>
      </c>
      <c r="HC51" s="225" t="e">
        <f t="shared" si="207"/>
        <v>#VALUE!</v>
      </c>
      <c r="HD51" s="217" t="e">
        <f t="shared" si="208"/>
        <v>#VALUE!</v>
      </c>
      <c r="HE51" s="218" t="e">
        <f t="shared" si="311"/>
        <v>#VALUE!</v>
      </c>
      <c r="HF51" s="219" t="e">
        <f t="shared" si="209"/>
        <v>#VALUE!</v>
      </c>
      <c r="HG51" s="219" t="e">
        <f t="shared" si="210"/>
        <v>#VALUE!</v>
      </c>
      <c r="HH51" s="220" t="e">
        <f t="shared" si="312"/>
        <v>#VALUE!</v>
      </c>
      <c r="HI51" s="217" t="e">
        <f t="shared" si="211"/>
        <v>#VALUE!</v>
      </c>
      <c r="HJ51" s="217" t="e">
        <f t="shared" si="212"/>
        <v>#VALUE!</v>
      </c>
      <c r="HK51" s="218" t="e">
        <f t="shared" si="313"/>
        <v>#VALUE!</v>
      </c>
      <c r="HL51" s="219" t="e">
        <f t="shared" si="213"/>
        <v>#VALUE!</v>
      </c>
      <c r="HM51" s="219" t="e">
        <f t="shared" si="214"/>
        <v>#VALUE!</v>
      </c>
      <c r="HN51" s="220" t="e">
        <f t="shared" si="314"/>
        <v>#VALUE!</v>
      </c>
      <c r="HO51" s="217" t="e">
        <f t="shared" si="215"/>
        <v>#VALUE!</v>
      </c>
      <c r="HP51" s="217" t="e">
        <f t="shared" si="216"/>
        <v>#VALUE!</v>
      </c>
      <c r="HQ51" s="218" t="e">
        <f t="shared" si="315"/>
        <v>#VALUE!</v>
      </c>
      <c r="HR51" s="219" t="e">
        <f t="shared" si="217"/>
        <v>#VALUE!</v>
      </c>
      <c r="HS51" s="219" t="e">
        <f t="shared" si="218"/>
        <v>#VALUE!</v>
      </c>
      <c r="HT51" s="220" t="e">
        <f t="shared" si="316"/>
        <v>#VALUE!</v>
      </c>
      <c r="HU51" s="217" t="e">
        <f t="shared" si="219"/>
        <v>#VALUE!</v>
      </c>
      <c r="HV51" s="217" t="e">
        <f t="shared" si="220"/>
        <v>#VALUE!</v>
      </c>
      <c r="HW51" s="218" t="e">
        <f t="shared" si="317"/>
        <v>#VALUE!</v>
      </c>
      <c r="HX51" s="219" t="e">
        <f t="shared" si="221"/>
        <v>#VALUE!</v>
      </c>
      <c r="HY51" s="219" t="e">
        <f t="shared" si="222"/>
        <v>#VALUE!</v>
      </c>
      <c r="HZ51" s="220" t="e">
        <f t="shared" si="318"/>
        <v>#VALUE!</v>
      </c>
      <c r="IB51" s="225" t="e">
        <f t="shared" si="223"/>
        <v>#VALUE!</v>
      </c>
      <c r="IC51" s="217" t="e">
        <f t="shared" si="224"/>
        <v>#VALUE!</v>
      </c>
      <c r="ID51" s="218" t="e">
        <f t="shared" si="319"/>
        <v>#VALUE!</v>
      </c>
      <c r="IE51" s="219" t="e">
        <f t="shared" si="225"/>
        <v>#VALUE!</v>
      </c>
      <c r="IF51" s="219" t="e">
        <f t="shared" si="226"/>
        <v>#VALUE!</v>
      </c>
      <c r="IG51" s="220" t="e">
        <f t="shared" si="320"/>
        <v>#VALUE!</v>
      </c>
      <c r="IH51" s="217" t="e">
        <f t="shared" si="227"/>
        <v>#VALUE!</v>
      </c>
      <c r="II51" s="217" t="e">
        <f t="shared" si="228"/>
        <v>#VALUE!</v>
      </c>
      <c r="IJ51" s="218" t="e">
        <f t="shared" si="321"/>
        <v>#VALUE!</v>
      </c>
      <c r="IK51" s="219" t="e">
        <f t="shared" si="229"/>
        <v>#VALUE!</v>
      </c>
      <c r="IL51" s="219" t="e">
        <f t="shared" si="230"/>
        <v>#VALUE!</v>
      </c>
      <c r="IM51" s="220" t="e">
        <f t="shared" si="322"/>
        <v>#VALUE!</v>
      </c>
      <c r="IN51" s="217" t="e">
        <f t="shared" si="231"/>
        <v>#VALUE!</v>
      </c>
      <c r="IO51" s="217" t="e">
        <f t="shared" si="232"/>
        <v>#VALUE!</v>
      </c>
      <c r="IP51" s="218" t="e">
        <f t="shared" si="323"/>
        <v>#VALUE!</v>
      </c>
      <c r="IQ51" s="219" t="e">
        <f t="shared" si="233"/>
        <v>#VALUE!</v>
      </c>
      <c r="IR51" s="219" t="e">
        <f t="shared" si="234"/>
        <v>#VALUE!</v>
      </c>
      <c r="IS51" s="220" t="e">
        <f t="shared" si="324"/>
        <v>#VALUE!</v>
      </c>
      <c r="IT51" s="217" t="e">
        <f t="shared" si="235"/>
        <v>#VALUE!</v>
      </c>
      <c r="IU51" s="217" t="e">
        <f t="shared" si="236"/>
        <v>#VALUE!</v>
      </c>
      <c r="IV51" s="218" t="e">
        <f t="shared" si="325"/>
        <v>#VALUE!</v>
      </c>
      <c r="IW51" s="219" t="e">
        <f t="shared" si="237"/>
        <v>#VALUE!</v>
      </c>
      <c r="IX51" s="219" t="e">
        <f t="shared" si="238"/>
        <v>#VALUE!</v>
      </c>
      <c r="IY51" s="220" t="e">
        <f t="shared" si="326"/>
        <v>#VALUE!</v>
      </c>
    </row>
    <row r="52" spans="12:259" ht="15.75" x14ac:dyDescent="0.25">
      <c r="L52" s="211" t="e">
        <f t="shared" si="244"/>
        <v>#VALUE!</v>
      </c>
      <c r="M52" s="211" t="e">
        <f t="shared" si="96"/>
        <v>#VALUE!</v>
      </c>
      <c r="N52" s="211" t="e">
        <f t="shared" si="245"/>
        <v>#VALUE!</v>
      </c>
      <c r="O52" s="212" t="e">
        <f t="shared" si="246"/>
        <v>#VALUE!</v>
      </c>
      <c r="P52" s="213" t="e">
        <f t="shared" si="97"/>
        <v>#VALUE!</v>
      </c>
      <c r="Q52" s="213" t="e">
        <f t="shared" si="98"/>
        <v>#VALUE!</v>
      </c>
      <c r="R52" s="213" t="e">
        <f t="shared" si="247"/>
        <v>#VALUE!</v>
      </c>
      <c r="S52" s="214" t="e">
        <f t="shared" si="248"/>
        <v>#VALUE!</v>
      </c>
      <c r="T52" s="211" t="e">
        <f t="shared" si="99"/>
        <v>#VALUE!</v>
      </c>
      <c r="U52" s="211" t="e">
        <f t="shared" si="100"/>
        <v>#VALUE!</v>
      </c>
      <c r="V52" s="211" t="e">
        <f t="shared" si="249"/>
        <v>#VALUE!</v>
      </c>
      <c r="W52" s="212" t="e">
        <f t="shared" si="250"/>
        <v>#VALUE!</v>
      </c>
      <c r="X52" s="213" t="e">
        <f t="shared" si="101"/>
        <v>#VALUE!</v>
      </c>
      <c r="Y52" s="213" t="e">
        <f t="shared" si="102"/>
        <v>#VALUE!</v>
      </c>
      <c r="Z52" s="213" t="e">
        <f t="shared" si="251"/>
        <v>#VALUE!</v>
      </c>
      <c r="AA52" s="214" t="e">
        <f t="shared" si="252"/>
        <v>#VALUE!</v>
      </c>
      <c r="AB52" s="211" t="e">
        <f t="shared" si="103"/>
        <v>#VALUE!</v>
      </c>
      <c r="AC52" s="211" t="e">
        <f t="shared" si="104"/>
        <v>#VALUE!</v>
      </c>
      <c r="AD52" s="211" t="e">
        <f t="shared" si="253"/>
        <v>#VALUE!</v>
      </c>
      <c r="AE52" s="212" t="e">
        <f t="shared" si="254"/>
        <v>#VALUE!</v>
      </c>
      <c r="AF52" s="213" t="e">
        <f t="shared" si="105"/>
        <v>#VALUE!</v>
      </c>
      <c r="AG52" s="213" t="e">
        <f t="shared" si="106"/>
        <v>#VALUE!</v>
      </c>
      <c r="AH52" s="213" t="e">
        <f t="shared" si="255"/>
        <v>#VALUE!</v>
      </c>
      <c r="AI52" s="214" t="e">
        <f t="shared" si="256"/>
        <v>#VALUE!</v>
      </c>
      <c r="AJ52" s="215" t="e">
        <f t="shared" si="107"/>
        <v>#VALUE!</v>
      </c>
      <c r="AK52" s="215" t="e">
        <f t="shared" si="108"/>
        <v>#VALUE!</v>
      </c>
      <c r="AL52" s="215" t="e">
        <f t="shared" si="12"/>
        <v>#VALUE!</v>
      </c>
      <c r="AM52" s="216" t="e">
        <f t="shared" si="13"/>
        <v>#VALUE!</v>
      </c>
      <c r="AN52" s="213" t="e">
        <f t="shared" si="109"/>
        <v>#VALUE!</v>
      </c>
      <c r="AO52" s="213" t="e">
        <f t="shared" si="110"/>
        <v>#VALUE!</v>
      </c>
      <c r="AP52" s="213" t="e">
        <f t="shared" si="14"/>
        <v>#VALUE!</v>
      </c>
      <c r="AQ52" s="214" t="e">
        <f t="shared" si="15"/>
        <v>#VALUE!</v>
      </c>
      <c r="AS52" s="211" t="e">
        <f t="shared" si="111"/>
        <v>#VALUE!</v>
      </c>
      <c r="AT52" s="211" t="e">
        <f t="shared" si="112"/>
        <v>#VALUE!</v>
      </c>
      <c r="AU52" s="211" t="e">
        <f t="shared" si="257"/>
        <v>#VALUE!</v>
      </c>
      <c r="AV52" s="212" t="e">
        <f t="shared" si="258"/>
        <v>#VALUE!</v>
      </c>
      <c r="AW52" s="213" t="e">
        <f t="shared" si="113"/>
        <v>#VALUE!</v>
      </c>
      <c r="AX52" s="213" t="e">
        <f t="shared" si="114"/>
        <v>#VALUE!</v>
      </c>
      <c r="AY52" s="213" t="e">
        <f t="shared" si="259"/>
        <v>#VALUE!</v>
      </c>
      <c r="AZ52" s="214" t="e">
        <f t="shared" si="260"/>
        <v>#VALUE!</v>
      </c>
      <c r="BA52" s="211" t="e">
        <f t="shared" si="115"/>
        <v>#VALUE!</v>
      </c>
      <c r="BB52" s="211" t="e">
        <f t="shared" si="116"/>
        <v>#VALUE!</v>
      </c>
      <c r="BC52" s="211" t="e">
        <f t="shared" si="261"/>
        <v>#VALUE!</v>
      </c>
      <c r="BD52" s="212" t="e">
        <f t="shared" si="262"/>
        <v>#VALUE!</v>
      </c>
      <c r="BE52" s="213" t="e">
        <f t="shared" si="117"/>
        <v>#VALUE!</v>
      </c>
      <c r="BF52" s="213" t="e">
        <f t="shared" si="118"/>
        <v>#VALUE!</v>
      </c>
      <c r="BG52" s="213" t="e">
        <f t="shared" si="263"/>
        <v>#VALUE!</v>
      </c>
      <c r="BH52" s="214" t="e">
        <f t="shared" si="242"/>
        <v>#VALUE!</v>
      </c>
      <c r="BI52" s="211" t="e">
        <f t="shared" si="119"/>
        <v>#VALUE!</v>
      </c>
      <c r="BJ52" s="211" t="e">
        <f t="shared" si="120"/>
        <v>#VALUE!</v>
      </c>
      <c r="BK52" s="211" t="e">
        <f t="shared" si="264"/>
        <v>#VALUE!</v>
      </c>
      <c r="BL52" s="212" t="e">
        <f t="shared" si="265"/>
        <v>#VALUE!</v>
      </c>
      <c r="BM52" s="213" t="e">
        <f t="shared" si="121"/>
        <v>#VALUE!</v>
      </c>
      <c r="BN52" s="213" t="e">
        <f t="shared" si="122"/>
        <v>#VALUE!</v>
      </c>
      <c r="BO52" s="213" t="e">
        <f t="shared" si="266"/>
        <v>#VALUE!</v>
      </c>
      <c r="BP52" s="214" t="e">
        <f t="shared" si="267"/>
        <v>#VALUE!</v>
      </c>
      <c r="BQ52" s="211" t="e">
        <f t="shared" si="123"/>
        <v>#VALUE!</v>
      </c>
      <c r="BR52" s="211" t="e">
        <f t="shared" si="124"/>
        <v>#VALUE!</v>
      </c>
      <c r="BS52" s="211" t="e">
        <f t="shared" si="28"/>
        <v>#VALUE!</v>
      </c>
      <c r="BT52" s="212" t="e">
        <f t="shared" si="29"/>
        <v>#VALUE!</v>
      </c>
      <c r="BU52" s="213" t="e">
        <f t="shared" si="125"/>
        <v>#VALUE!</v>
      </c>
      <c r="BV52" s="213" t="e">
        <f t="shared" si="126"/>
        <v>#VALUE!</v>
      </c>
      <c r="BW52" s="213" t="e">
        <f t="shared" si="30"/>
        <v>#VALUE!</v>
      </c>
      <c r="BX52" s="214" t="e">
        <f t="shared" si="31"/>
        <v>#VALUE!</v>
      </c>
      <c r="BZ52" s="211" t="e">
        <f t="shared" si="127"/>
        <v>#VALUE!</v>
      </c>
      <c r="CA52" s="211" t="e">
        <f t="shared" si="128"/>
        <v>#VALUE!</v>
      </c>
      <c r="CB52" s="211" t="e">
        <f t="shared" si="268"/>
        <v>#VALUE!</v>
      </c>
      <c r="CC52" s="212" t="e">
        <f t="shared" si="269"/>
        <v>#VALUE!</v>
      </c>
      <c r="CD52" s="213" t="e">
        <f t="shared" si="129"/>
        <v>#VALUE!</v>
      </c>
      <c r="CE52" s="213" t="e">
        <f t="shared" si="130"/>
        <v>#VALUE!</v>
      </c>
      <c r="CF52" s="213" t="e">
        <f t="shared" si="270"/>
        <v>#VALUE!</v>
      </c>
      <c r="CG52" s="214" t="e">
        <f t="shared" si="271"/>
        <v>#VALUE!</v>
      </c>
      <c r="CH52" s="211" t="e">
        <f t="shared" si="131"/>
        <v>#VALUE!</v>
      </c>
      <c r="CI52" s="211" t="e">
        <f t="shared" si="132"/>
        <v>#VALUE!</v>
      </c>
      <c r="CJ52" s="211" t="e">
        <f t="shared" si="272"/>
        <v>#VALUE!</v>
      </c>
      <c r="CK52" s="212" t="e">
        <f t="shared" si="273"/>
        <v>#VALUE!</v>
      </c>
      <c r="CL52" s="213" t="e">
        <f t="shared" si="133"/>
        <v>#VALUE!</v>
      </c>
      <c r="CM52" s="213" t="e">
        <f t="shared" si="134"/>
        <v>#VALUE!</v>
      </c>
      <c r="CN52" s="213" t="e">
        <f t="shared" si="274"/>
        <v>#VALUE!</v>
      </c>
      <c r="CO52" s="214" t="e">
        <f t="shared" si="243"/>
        <v>#VALUE!</v>
      </c>
      <c r="CP52" s="211" t="e">
        <f t="shared" si="135"/>
        <v>#VALUE!</v>
      </c>
      <c r="CQ52" s="211" t="e">
        <f t="shared" si="136"/>
        <v>#VALUE!</v>
      </c>
      <c r="CR52" s="211" t="e">
        <f t="shared" si="275"/>
        <v>#VALUE!</v>
      </c>
      <c r="CS52" s="212" t="e">
        <f t="shared" si="276"/>
        <v>#VALUE!</v>
      </c>
      <c r="CT52" s="213" t="e">
        <f t="shared" si="137"/>
        <v>#VALUE!</v>
      </c>
      <c r="CU52" s="213" t="e">
        <f t="shared" si="138"/>
        <v>#VALUE!</v>
      </c>
      <c r="CV52" s="213" t="e">
        <f t="shared" si="277"/>
        <v>#VALUE!</v>
      </c>
      <c r="CW52" s="214" t="e">
        <f t="shared" si="278"/>
        <v>#VALUE!</v>
      </c>
      <c r="CX52" s="211" t="e">
        <f t="shared" si="139"/>
        <v>#VALUE!</v>
      </c>
      <c r="CY52" s="211" t="e">
        <f t="shared" si="140"/>
        <v>#VALUE!</v>
      </c>
      <c r="CZ52" s="211" t="e">
        <f t="shared" si="44"/>
        <v>#VALUE!</v>
      </c>
      <c r="DA52" s="212" t="e">
        <f t="shared" si="45"/>
        <v>#VALUE!</v>
      </c>
      <c r="DB52" s="213" t="e">
        <f t="shared" si="141"/>
        <v>#VALUE!</v>
      </c>
      <c r="DC52" s="213" t="e">
        <f t="shared" si="142"/>
        <v>#VALUE!</v>
      </c>
      <c r="DD52" s="213" t="e">
        <f t="shared" si="46"/>
        <v>#VALUE!</v>
      </c>
      <c r="DE52" s="214" t="e">
        <f t="shared" si="47"/>
        <v>#VALUE!</v>
      </c>
      <c r="DG52" s="225" t="e">
        <f t="shared" si="143"/>
        <v>#VALUE!</v>
      </c>
      <c r="DH52" s="217" t="e">
        <f t="shared" si="144"/>
        <v>#VALUE!</v>
      </c>
      <c r="DI52" s="218" t="e">
        <f t="shared" si="279"/>
        <v>#VALUE!</v>
      </c>
      <c r="DJ52" s="219" t="e">
        <f t="shared" si="145"/>
        <v>#VALUE!</v>
      </c>
      <c r="DK52" s="219" t="e">
        <f t="shared" si="146"/>
        <v>#VALUE!</v>
      </c>
      <c r="DL52" s="220" t="e">
        <f t="shared" si="280"/>
        <v>#VALUE!</v>
      </c>
      <c r="DM52" s="217" t="e">
        <f t="shared" si="147"/>
        <v>#VALUE!</v>
      </c>
      <c r="DN52" s="217" t="e">
        <f t="shared" si="148"/>
        <v>#VALUE!</v>
      </c>
      <c r="DO52" s="218" t="e">
        <f t="shared" si="281"/>
        <v>#VALUE!</v>
      </c>
      <c r="DP52" s="219" t="e">
        <f t="shared" si="149"/>
        <v>#VALUE!</v>
      </c>
      <c r="DQ52" s="219" t="e">
        <f t="shared" si="150"/>
        <v>#VALUE!</v>
      </c>
      <c r="DR52" s="220" t="e">
        <f t="shared" si="282"/>
        <v>#VALUE!</v>
      </c>
      <c r="DS52" s="217" t="e">
        <f t="shared" si="151"/>
        <v>#VALUE!</v>
      </c>
      <c r="DT52" s="217" t="e">
        <f t="shared" si="152"/>
        <v>#VALUE!</v>
      </c>
      <c r="DU52" s="218" t="e">
        <f t="shared" si="283"/>
        <v>#VALUE!</v>
      </c>
      <c r="DV52" s="219" t="e">
        <f t="shared" si="153"/>
        <v>#VALUE!</v>
      </c>
      <c r="DW52" s="219" t="e">
        <f t="shared" si="154"/>
        <v>#VALUE!</v>
      </c>
      <c r="DX52" s="220" t="e">
        <f t="shared" si="284"/>
        <v>#VALUE!</v>
      </c>
      <c r="DY52" s="217" t="e">
        <f t="shared" si="155"/>
        <v>#VALUE!</v>
      </c>
      <c r="DZ52" s="217" t="e">
        <f t="shared" si="156"/>
        <v>#VALUE!</v>
      </c>
      <c r="EA52" s="218" t="e">
        <f t="shared" si="285"/>
        <v>#VALUE!</v>
      </c>
      <c r="EB52" s="219" t="e">
        <f t="shared" si="157"/>
        <v>#VALUE!</v>
      </c>
      <c r="EC52" s="219" t="e">
        <f t="shared" si="158"/>
        <v>#VALUE!</v>
      </c>
      <c r="ED52" s="220" t="e">
        <f t="shared" si="286"/>
        <v>#VALUE!</v>
      </c>
      <c r="EF52" s="225" t="e">
        <f t="shared" si="159"/>
        <v>#VALUE!</v>
      </c>
      <c r="EG52" s="217" t="e">
        <f t="shared" si="160"/>
        <v>#VALUE!</v>
      </c>
      <c r="EH52" s="218" t="e">
        <f t="shared" si="287"/>
        <v>#VALUE!</v>
      </c>
      <c r="EI52" s="219" t="e">
        <f t="shared" si="161"/>
        <v>#VALUE!</v>
      </c>
      <c r="EJ52" s="219" t="e">
        <f t="shared" si="162"/>
        <v>#VALUE!</v>
      </c>
      <c r="EK52" s="220" t="e">
        <f t="shared" si="288"/>
        <v>#VALUE!</v>
      </c>
      <c r="EL52" s="217" t="e">
        <f t="shared" si="163"/>
        <v>#VALUE!</v>
      </c>
      <c r="EM52" s="217" t="e">
        <f t="shared" si="164"/>
        <v>#VALUE!</v>
      </c>
      <c r="EN52" s="218" t="e">
        <f t="shared" si="289"/>
        <v>#VALUE!</v>
      </c>
      <c r="EO52" s="219" t="e">
        <f t="shared" si="165"/>
        <v>#VALUE!</v>
      </c>
      <c r="EP52" s="219" t="e">
        <f t="shared" si="166"/>
        <v>#VALUE!</v>
      </c>
      <c r="EQ52" s="220" t="e">
        <f t="shared" si="290"/>
        <v>#VALUE!</v>
      </c>
      <c r="ER52" s="217" t="e">
        <f t="shared" si="167"/>
        <v>#VALUE!</v>
      </c>
      <c r="ES52" s="217" t="e">
        <f t="shared" si="168"/>
        <v>#VALUE!</v>
      </c>
      <c r="ET52" s="218" t="e">
        <f t="shared" si="291"/>
        <v>#VALUE!</v>
      </c>
      <c r="EU52" s="219" t="e">
        <f t="shared" si="169"/>
        <v>#VALUE!</v>
      </c>
      <c r="EV52" s="219" t="e">
        <f t="shared" si="170"/>
        <v>#VALUE!</v>
      </c>
      <c r="EW52" s="220" t="e">
        <f t="shared" si="292"/>
        <v>#VALUE!</v>
      </c>
      <c r="EX52" s="217" t="e">
        <f t="shared" si="171"/>
        <v>#VALUE!</v>
      </c>
      <c r="EY52" s="217" t="e">
        <f t="shared" si="172"/>
        <v>#VALUE!</v>
      </c>
      <c r="EZ52" s="218" t="e">
        <f t="shared" si="293"/>
        <v>#VALUE!</v>
      </c>
      <c r="FA52" s="219" t="e">
        <f t="shared" si="173"/>
        <v>#VALUE!</v>
      </c>
      <c r="FB52" s="219" t="e">
        <f t="shared" si="174"/>
        <v>#VALUE!</v>
      </c>
      <c r="FC52" s="220" t="e">
        <f t="shared" si="294"/>
        <v>#VALUE!</v>
      </c>
      <c r="FE52" s="225" t="e">
        <f t="shared" si="175"/>
        <v>#VALUE!</v>
      </c>
      <c r="FF52" s="217" t="e">
        <f t="shared" si="176"/>
        <v>#VALUE!</v>
      </c>
      <c r="FG52" s="218" t="e">
        <f t="shared" si="295"/>
        <v>#VALUE!</v>
      </c>
      <c r="FH52" s="219" t="e">
        <f t="shared" si="177"/>
        <v>#VALUE!</v>
      </c>
      <c r="FI52" s="219" t="e">
        <f t="shared" si="178"/>
        <v>#VALUE!</v>
      </c>
      <c r="FJ52" s="220" t="e">
        <f t="shared" si="296"/>
        <v>#VALUE!</v>
      </c>
      <c r="FK52" s="217" t="e">
        <f t="shared" si="179"/>
        <v>#VALUE!</v>
      </c>
      <c r="FL52" s="217" t="e">
        <f t="shared" si="180"/>
        <v>#VALUE!</v>
      </c>
      <c r="FM52" s="218" t="e">
        <f t="shared" si="297"/>
        <v>#VALUE!</v>
      </c>
      <c r="FN52" s="219" t="e">
        <f t="shared" si="181"/>
        <v>#VALUE!</v>
      </c>
      <c r="FO52" s="219" t="e">
        <f t="shared" si="182"/>
        <v>#VALUE!</v>
      </c>
      <c r="FP52" s="220" t="e">
        <f t="shared" si="298"/>
        <v>#VALUE!</v>
      </c>
      <c r="FQ52" s="217" t="e">
        <f t="shared" si="183"/>
        <v>#VALUE!</v>
      </c>
      <c r="FR52" s="217" t="e">
        <f t="shared" si="184"/>
        <v>#VALUE!</v>
      </c>
      <c r="FS52" s="218" t="e">
        <f t="shared" si="299"/>
        <v>#VALUE!</v>
      </c>
      <c r="FT52" s="219" t="e">
        <f t="shared" si="185"/>
        <v>#VALUE!</v>
      </c>
      <c r="FU52" s="219" t="e">
        <f t="shared" si="186"/>
        <v>#VALUE!</v>
      </c>
      <c r="FV52" s="220" t="e">
        <f t="shared" si="300"/>
        <v>#VALUE!</v>
      </c>
      <c r="FW52" s="217" t="e">
        <f t="shared" si="187"/>
        <v>#VALUE!</v>
      </c>
      <c r="FX52" s="217" t="e">
        <f t="shared" si="188"/>
        <v>#VALUE!</v>
      </c>
      <c r="FY52" s="218" t="e">
        <f t="shared" si="301"/>
        <v>#VALUE!</v>
      </c>
      <c r="FZ52" s="219" t="e">
        <f t="shared" si="189"/>
        <v>#VALUE!</v>
      </c>
      <c r="GA52" s="219" t="e">
        <f t="shared" si="190"/>
        <v>#VALUE!</v>
      </c>
      <c r="GB52" s="220" t="e">
        <f t="shared" si="302"/>
        <v>#VALUE!</v>
      </c>
      <c r="GD52" s="225" t="e">
        <f t="shared" si="191"/>
        <v>#VALUE!</v>
      </c>
      <c r="GE52" s="217" t="e">
        <f t="shared" si="192"/>
        <v>#VALUE!</v>
      </c>
      <c r="GF52" s="218" t="e">
        <f t="shared" si="303"/>
        <v>#VALUE!</v>
      </c>
      <c r="GG52" s="219" t="e">
        <f t="shared" si="193"/>
        <v>#VALUE!</v>
      </c>
      <c r="GH52" s="219" t="e">
        <f t="shared" si="194"/>
        <v>#VALUE!</v>
      </c>
      <c r="GI52" s="220" t="e">
        <f t="shared" si="304"/>
        <v>#VALUE!</v>
      </c>
      <c r="GJ52" s="217" t="e">
        <f t="shared" si="195"/>
        <v>#VALUE!</v>
      </c>
      <c r="GK52" s="217" t="e">
        <f t="shared" si="196"/>
        <v>#VALUE!</v>
      </c>
      <c r="GL52" s="218" t="e">
        <f t="shared" si="305"/>
        <v>#VALUE!</v>
      </c>
      <c r="GM52" s="219" t="e">
        <f t="shared" si="197"/>
        <v>#VALUE!</v>
      </c>
      <c r="GN52" s="219" t="e">
        <f t="shared" si="198"/>
        <v>#VALUE!</v>
      </c>
      <c r="GO52" s="220" t="e">
        <f t="shared" si="306"/>
        <v>#VALUE!</v>
      </c>
      <c r="GP52" s="217" t="e">
        <f t="shared" si="199"/>
        <v>#VALUE!</v>
      </c>
      <c r="GQ52" s="217" t="e">
        <f t="shared" si="200"/>
        <v>#VALUE!</v>
      </c>
      <c r="GR52" s="218" t="e">
        <f t="shared" si="307"/>
        <v>#VALUE!</v>
      </c>
      <c r="GS52" s="219" t="e">
        <f t="shared" si="201"/>
        <v>#VALUE!</v>
      </c>
      <c r="GT52" s="219" t="e">
        <f t="shared" si="202"/>
        <v>#VALUE!</v>
      </c>
      <c r="GU52" s="220" t="e">
        <f t="shared" si="308"/>
        <v>#VALUE!</v>
      </c>
      <c r="GV52" s="217" t="e">
        <f t="shared" si="203"/>
        <v>#VALUE!</v>
      </c>
      <c r="GW52" s="217" t="e">
        <f t="shared" si="204"/>
        <v>#VALUE!</v>
      </c>
      <c r="GX52" s="218" t="e">
        <f t="shared" si="309"/>
        <v>#VALUE!</v>
      </c>
      <c r="GY52" s="219" t="e">
        <f t="shared" si="205"/>
        <v>#VALUE!</v>
      </c>
      <c r="GZ52" s="219" t="e">
        <f t="shared" si="206"/>
        <v>#VALUE!</v>
      </c>
      <c r="HA52" s="220" t="e">
        <f t="shared" si="310"/>
        <v>#VALUE!</v>
      </c>
      <c r="HC52" s="225" t="e">
        <f t="shared" si="207"/>
        <v>#VALUE!</v>
      </c>
      <c r="HD52" s="217" t="e">
        <f t="shared" si="208"/>
        <v>#VALUE!</v>
      </c>
      <c r="HE52" s="218" t="e">
        <f t="shared" si="311"/>
        <v>#VALUE!</v>
      </c>
      <c r="HF52" s="219" t="e">
        <f t="shared" si="209"/>
        <v>#VALUE!</v>
      </c>
      <c r="HG52" s="219" t="e">
        <f t="shared" si="210"/>
        <v>#VALUE!</v>
      </c>
      <c r="HH52" s="220" t="e">
        <f t="shared" si="312"/>
        <v>#VALUE!</v>
      </c>
      <c r="HI52" s="217" t="e">
        <f t="shared" si="211"/>
        <v>#VALUE!</v>
      </c>
      <c r="HJ52" s="217" t="e">
        <f t="shared" si="212"/>
        <v>#VALUE!</v>
      </c>
      <c r="HK52" s="218" t="e">
        <f t="shared" si="313"/>
        <v>#VALUE!</v>
      </c>
      <c r="HL52" s="219" t="e">
        <f t="shared" si="213"/>
        <v>#VALUE!</v>
      </c>
      <c r="HM52" s="219" t="e">
        <f t="shared" si="214"/>
        <v>#VALUE!</v>
      </c>
      <c r="HN52" s="220" t="e">
        <f t="shared" si="314"/>
        <v>#VALUE!</v>
      </c>
      <c r="HO52" s="217" t="e">
        <f t="shared" si="215"/>
        <v>#VALUE!</v>
      </c>
      <c r="HP52" s="217" t="e">
        <f t="shared" si="216"/>
        <v>#VALUE!</v>
      </c>
      <c r="HQ52" s="218" t="e">
        <f t="shared" si="315"/>
        <v>#VALUE!</v>
      </c>
      <c r="HR52" s="219" t="e">
        <f t="shared" si="217"/>
        <v>#VALUE!</v>
      </c>
      <c r="HS52" s="219" t="e">
        <f t="shared" si="218"/>
        <v>#VALUE!</v>
      </c>
      <c r="HT52" s="220" t="e">
        <f t="shared" si="316"/>
        <v>#VALUE!</v>
      </c>
      <c r="HU52" s="217" t="e">
        <f t="shared" si="219"/>
        <v>#VALUE!</v>
      </c>
      <c r="HV52" s="217" t="e">
        <f t="shared" si="220"/>
        <v>#VALUE!</v>
      </c>
      <c r="HW52" s="218" t="e">
        <f t="shared" si="317"/>
        <v>#VALUE!</v>
      </c>
      <c r="HX52" s="219" t="e">
        <f t="shared" si="221"/>
        <v>#VALUE!</v>
      </c>
      <c r="HY52" s="219" t="e">
        <f t="shared" si="222"/>
        <v>#VALUE!</v>
      </c>
      <c r="HZ52" s="220" t="e">
        <f t="shared" si="318"/>
        <v>#VALUE!</v>
      </c>
      <c r="IB52" s="225" t="e">
        <f t="shared" si="223"/>
        <v>#VALUE!</v>
      </c>
      <c r="IC52" s="217" t="e">
        <f t="shared" si="224"/>
        <v>#VALUE!</v>
      </c>
      <c r="ID52" s="218" t="e">
        <f t="shared" si="319"/>
        <v>#VALUE!</v>
      </c>
      <c r="IE52" s="219" t="e">
        <f t="shared" si="225"/>
        <v>#VALUE!</v>
      </c>
      <c r="IF52" s="219" t="e">
        <f t="shared" si="226"/>
        <v>#VALUE!</v>
      </c>
      <c r="IG52" s="220" t="e">
        <f t="shared" si="320"/>
        <v>#VALUE!</v>
      </c>
      <c r="IH52" s="217" t="e">
        <f t="shared" si="227"/>
        <v>#VALUE!</v>
      </c>
      <c r="II52" s="217" t="e">
        <f t="shared" si="228"/>
        <v>#VALUE!</v>
      </c>
      <c r="IJ52" s="218" t="e">
        <f t="shared" si="321"/>
        <v>#VALUE!</v>
      </c>
      <c r="IK52" s="219" t="e">
        <f t="shared" si="229"/>
        <v>#VALUE!</v>
      </c>
      <c r="IL52" s="219" t="e">
        <f t="shared" si="230"/>
        <v>#VALUE!</v>
      </c>
      <c r="IM52" s="220" t="e">
        <f t="shared" si="322"/>
        <v>#VALUE!</v>
      </c>
      <c r="IN52" s="217" t="e">
        <f t="shared" si="231"/>
        <v>#VALUE!</v>
      </c>
      <c r="IO52" s="217" t="e">
        <f t="shared" si="232"/>
        <v>#VALUE!</v>
      </c>
      <c r="IP52" s="218" t="e">
        <f t="shared" si="323"/>
        <v>#VALUE!</v>
      </c>
      <c r="IQ52" s="219" t="e">
        <f t="shared" si="233"/>
        <v>#VALUE!</v>
      </c>
      <c r="IR52" s="219" t="e">
        <f t="shared" si="234"/>
        <v>#VALUE!</v>
      </c>
      <c r="IS52" s="220" t="e">
        <f t="shared" si="324"/>
        <v>#VALUE!</v>
      </c>
      <c r="IT52" s="217" t="e">
        <f t="shared" si="235"/>
        <v>#VALUE!</v>
      </c>
      <c r="IU52" s="217" t="e">
        <f t="shared" si="236"/>
        <v>#VALUE!</v>
      </c>
      <c r="IV52" s="218" t="e">
        <f t="shared" si="325"/>
        <v>#VALUE!</v>
      </c>
      <c r="IW52" s="219" t="e">
        <f t="shared" si="237"/>
        <v>#VALUE!</v>
      </c>
      <c r="IX52" s="219" t="e">
        <f t="shared" si="238"/>
        <v>#VALUE!</v>
      </c>
      <c r="IY52" s="220" t="e">
        <f t="shared" si="326"/>
        <v>#VALUE!</v>
      </c>
    </row>
  </sheetData>
  <sheetProtection algorithmName="SHA-512" hashValue="XrgRat84/im9sVGFZq0tnamHdgYmv7uQJ5bxhbU0+YlASqYX+vmKtQIVukRpmvRhyZGNjYwnqLgDgohfzx/K5A==" saltValue="kdnzcj+CTbh55qDRDtd6ig==" spinCount="100000" sheet="1" objects="1" scenarios="1" selectLockedCells="1"/>
  <mergeCells count="89">
    <mergeCell ref="A39:I39"/>
    <mergeCell ref="A8:D8"/>
    <mergeCell ref="A20:I20"/>
    <mergeCell ref="A24:I24"/>
    <mergeCell ref="A28:I28"/>
    <mergeCell ref="A31:I31"/>
    <mergeCell ref="A35:I35"/>
    <mergeCell ref="IK2:IM2"/>
    <mergeCell ref="IN2:IP2"/>
    <mergeCell ref="IQ2:IS2"/>
    <mergeCell ref="IT2:IV2"/>
    <mergeCell ref="IW2:IY2"/>
    <mergeCell ref="A7:I7"/>
    <mergeCell ref="HR2:HT2"/>
    <mergeCell ref="HU2:HW2"/>
    <mergeCell ref="HX2:HZ2"/>
    <mergeCell ref="IB2:ID2"/>
    <mergeCell ref="IE2:IG2"/>
    <mergeCell ref="IH2:IJ2"/>
    <mergeCell ref="GY2:HA2"/>
    <mergeCell ref="HC2:HE2"/>
    <mergeCell ref="HF2:HH2"/>
    <mergeCell ref="HI2:HK2"/>
    <mergeCell ref="HL2:HN2"/>
    <mergeCell ref="HO2:HQ2"/>
    <mergeCell ref="GG2:GI2"/>
    <mergeCell ref="GJ2:GL2"/>
    <mergeCell ref="GM2:GO2"/>
    <mergeCell ref="GP2:GR2"/>
    <mergeCell ref="GS2:GU2"/>
    <mergeCell ref="GV2:GX2"/>
    <mergeCell ref="FN2:FP2"/>
    <mergeCell ref="FQ2:FS2"/>
    <mergeCell ref="FT2:FV2"/>
    <mergeCell ref="FW2:FY2"/>
    <mergeCell ref="FZ2:GB2"/>
    <mergeCell ref="GD2:GF2"/>
    <mergeCell ref="EU2:EW2"/>
    <mergeCell ref="EX2:EZ2"/>
    <mergeCell ref="FA2:FC2"/>
    <mergeCell ref="FE2:FG2"/>
    <mergeCell ref="FH2:FJ2"/>
    <mergeCell ref="FK2:FM2"/>
    <mergeCell ref="EB2:ED2"/>
    <mergeCell ref="EF2:EH2"/>
    <mergeCell ref="EI2:EK2"/>
    <mergeCell ref="EL2:EN2"/>
    <mergeCell ref="EO2:EQ2"/>
    <mergeCell ref="ER2:ET2"/>
    <mergeCell ref="DJ2:DL2"/>
    <mergeCell ref="DM2:DO2"/>
    <mergeCell ref="DP2:DR2"/>
    <mergeCell ref="DS2:DU2"/>
    <mergeCell ref="DV2:DX2"/>
    <mergeCell ref="DY2:EA2"/>
    <mergeCell ref="CL2:CO2"/>
    <mergeCell ref="CP2:CS2"/>
    <mergeCell ref="CT2:CW2"/>
    <mergeCell ref="CX2:DA2"/>
    <mergeCell ref="DB2:DE2"/>
    <mergeCell ref="DG2:DI2"/>
    <mergeCell ref="BM2:BP2"/>
    <mergeCell ref="BQ2:BT2"/>
    <mergeCell ref="BU2:BX2"/>
    <mergeCell ref="BZ2:CC2"/>
    <mergeCell ref="CD2:CG2"/>
    <mergeCell ref="CH2:CK2"/>
    <mergeCell ref="AN2:AQ2"/>
    <mergeCell ref="AS2:AV2"/>
    <mergeCell ref="AW2:AZ2"/>
    <mergeCell ref="BA2:BD2"/>
    <mergeCell ref="BE2:BH2"/>
    <mergeCell ref="BI2:BL2"/>
    <mergeCell ref="GD1:HA1"/>
    <mergeCell ref="HC1:HZ1"/>
    <mergeCell ref="IB1:IY1"/>
    <mergeCell ref="L2:O2"/>
    <mergeCell ref="P2:S2"/>
    <mergeCell ref="T2:W2"/>
    <mergeCell ref="X2:AA2"/>
    <mergeCell ref="AB2:AE2"/>
    <mergeCell ref="AF2:AI2"/>
    <mergeCell ref="AJ2:AM2"/>
    <mergeCell ref="L1:AI1"/>
    <mergeCell ref="AS1:BP1"/>
    <mergeCell ref="BZ1:CW1"/>
    <mergeCell ref="DG1:ED1"/>
    <mergeCell ref="EF1:FC1"/>
    <mergeCell ref="FE1:GB1"/>
  </mergeCells>
  <pageMargins left="0.7" right="0.7" top="0.75" bottom="0.75" header="0.3" footer="0.3"/>
  <pageSetup orientation="portrait" horizontalDpi="30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6FD170-F292-45EC-8A43-59C8EFB23161}">
  <sheetPr codeName="Sheet1">
    <tabColor theme="7"/>
  </sheetPr>
  <dimension ref="A1:J28"/>
  <sheetViews>
    <sheetView showGridLines="0" showRowColHeaders="0" tabSelected="1" workbookViewId="0">
      <selection activeCell="C20" sqref="C20:I20"/>
    </sheetView>
  </sheetViews>
  <sheetFormatPr defaultColWidth="8.85546875" defaultRowHeight="15" x14ac:dyDescent="0.25"/>
  <cols>
    <col min="1" max="16384" width="8.85546875" style="31"/>
  </cols>
  <sheetData>
    <row r="1" spans="1:10" ht="36" x14ac:dyDescent="0.55000000000000004">
      <c r="A1" s="28" t="s">
        <v>30</v>
      </c>
      <c r="B1" s="29"/>
      <c r="C1" s="29"/>
      <c r="D1" s="29"/>
      <c r="E1" s="29"/>
      <c r="F1" s="29"/>
      <c r="G1" s="29"/>
      <c r="H1" s="29"/>
      <c r="I1" s="29"/>
      <c r="J1" s="30"/>
    </row>
    <row r="2" spans="1:10" ht="36" x14ac:dyDescent="0.55000000000000004">
      <c r="A2" s="32" t="s">
        <v>31</v>
      </c>
      <c r="B2" s="33"/>
      <c r="C2" s="33"/>
      <c r="D2" s="33"/>
      <c r="E2" s="33"/>
      <c r="F2" s="33"/>
      <c r="G2" s="33"/>
      <c r="H2" s="33"/>
      <c r="I2" s="33"/>
      <c r="J2" s="34"/>
    </row>
    <row r="3" spans="1:10" ht="36" x14ac:dyDescent="0.55000000000000004">
      <c r="A3" s="32" t="s">
        <v>32</v>
      </c>
      <c r="B3" s="33"/>
      <c r="C3" s="33"/>
      <c r="D3" s="33"/>
      <c r="E3" s="33"/>
      <c r="F3" s="33"/>
      <c r="G3" s="33"/>
      <c r="H3" s="33"/>
      <c r="I3" s="33"/>
      <c r="J3" s="34"/>
    </row>
    <row r="4" spans="1:10" x14ac:dyDescent="0.25">
      <c r="A4" s="35"/>
      <c r="J4" s="36"/>
    </row>
    <row r="5" spans="1:10" x14ac:dyDescent="0.25">
      <c r="A5" s="35"/>
      <c r="J5" s="36"/>
    </row>
    <row r="6" spans="1:10" x14ac:dyDescent="0.25">
      <c r="A6" s="35"/>
      <c r="J6" s="36"/>
    </row>
    <row r="7" spans="1:10" ht="36" x14ac:dyDescent="0.25">
      <c r="A7" s="35"/>
      <c r="C7" s="37" t="s">
        <v>33</v>
      </c>
      <c r="D7" s="37"/>
      <c r="E7" s="37"/>
      <c r="F7" s="37"/>
      <c r="G7" s="37"/>
      <c r="H7" s="37"/>
      <c r="J7" s="36"/>
    </row>
    <row r="8" spans="1:10" x14ac:dyDescent="0.25">
      <c r="A8" s="35"/>
      <c r="J8" s="36"/>
    </row>
    <row r="9" spans="1:10" x14ac:dyDescent="0.25">
      <c r="A9" s="35"/>
      <c r="J9" s="36"/>
    </row>
    <row r="10" spans="1:10" ht="51.75" customHeight="1" x14ac:dyDescent="0.25">
      <c r="A10" s="38" t="s">
        <v>34</v>
      </c>
      <c r="B10" s="39"/>
      <c r="C10" s="39"/>
      <c r="D10" s="39"/>
      <c r="E10" s="39"/>
      <c r="F10" s="39"/>
      <c r="G10" s="39"/>
      <c r="H10" s="39"/>
      <c r="I10" s="39"/>
      <c r="J10" s="40"/>
    </row>
    <row r="11" spans="1:10" x14ac:dyDescent="0.25">
      <c r="A11" s="35"/>
      <c r="J11" s="36"/>
    </row>
    <row r="12" spans="1:10" x14ac:dyDescent="0.25">
      <c r="A12" s="35"/>
      <c r="J12" s="36"/>
    </row>
    <row r="13" spans="1:10" x14ac:dyDescent="0.25">
      <c r="A13" s="35"/>
      <c r="J13" s="36"/>
    </row>
    <row r="14" spans="1:10" x14ac:dyDescent="0.25">
      <c r="A14" s="35"/>
      <c r="J14" s="36"/>
    </row>
    <row r="15" spans="1:10" x14ac:dyDescent="0.25">
      <c r="A15" s="35"/>
      <c r="J15" s="36"/>
    </row>
    <row r="16" spans="1:10" x14ac:dyDescent="0.25">
      <c r="A16" s="35"/>
      <c r="J16" s="36"/>
    </row>
    <row r="17" spans="1:10" x14ac:dyDescent="0.25">
      <c r="A17" s="35"/>
      <c r="J17" s="36"/>
    </row>
    <row r="18" spans="1:10" x14ac:dyDescent="0.25">
      <c r="A18" s="35"/>
      <c r="J18" s="36"/>
    </row>
    <row r="19" spans="1:10" x14ac:dyDescent="0.25">
      <c r="A19" s="35"/>
      <c r="J19" s="36"/>
    </row>
    <row r="20" spans="1:10" ht="31.5" customHeight="1" x14ac:dyDescent="0.3">
      <c r="A20" s="41" t="s">
        <v>35</v>
      </c>
      <c r="B20" s="42"/>
      <c r="C20" s="43"/>
      <c r="D20" s="44"/>
      <c r="E20" s="44"/>
      <c r="F20" s="44"/>
      <c r="G20" s="44"/>
      <c r="H20" s="44"/>
      <c r="I20" s="45"/>
      <c r="J20" s="36"/>
    </row>
    <row r="21" spans="1:10" ht="26.25" x14ac:dyDescent="0.3">
      <c r="A21" s="46" t="s">
        <v>36</v>
      </c>
      <c r="B21" s="47"/>
      <c r="C21" s="43"/>
      <c r="D21" s="44"/>
      <c r="E21" s="44"/>
      <c r="F21" s="44"/>
      <c r="G21" s="44"/>
      <c r="H21" s="44"/>
      <c r="I21" s="45"/>
      <c r="J21" s="36"/>
    </row>
    <row r="22" spans="1:10" ht="38.25" customHeight="1" x14ac:dyDescent="0.25">
      <c r="A22" s="48" t="s">
        <v>37</v>
      </c>
      <c r="B22" s="49"/>
      <c r="C22" s="43"/>
      <c r="D22" s="44"/>
      <c r="E22" s="44"/>
      <c r="F22" s="44"/>
      <c r="G22" s="44"/>
      <c r="H22" s="44"/>
      <c r="I22" s="45"/>
      <c r="J22" s="36"/>
    </row>
    <row r="23" spans="1:10" x14ac:dyDescent="0.25">
      <c r="A23" s="35"/>
      <c r="J23" s="36"/>
    </row>
    <row r="24" spans="1:10" x14ac:dyDescent="0.25">
      <c r="A24" s="35"/>
      <c r="J24" s="36"/>
    </row>
    <row r="25" spans="1:10" x14ac:dyDescent="0.25">
      <c r="A25" s="35"/>
      <c r="J25" s="36"/>
    </row>
    <row r="26" spans="1:10" ht="26.25" customHeight="1" x14ac:dyDescent="0.3">
      <c r="A26" s="46" t="s">
        <v>38</v>
      </c>
      <c r="B26" s="47"/>
      <c r="C26" s="43" t="s">
        <v>39</v>
      </c>
      <c r="D26" s="44"/>
      <c r="E26" s="44"/>
      <c r="F26" s="44"/>
      <c r="G26" s="44"/>
      <c r="H26" s="44"/>
      <c r="I26" s="45"/>
      <c r="J26" s="36"/>
    </row>
    <row r="27" spans="1:10" x14ac:dyDescent="0.25">
      <c r="A27" s="35"/>
      <c r="J27" s="36"/>
    </row>
    <row r="28" spans="1:10" ht="15.75" thickBot="1" x14ac:dyDescent="0.3">
      <c r="A28" s="50"/>
      <c r="B28" s="51"/>
      <c r="C28" s="51"/>
      <c r="D28" s="51"/>
      <c r="E28" s="51"/>
      <c r="F28" s="51"/>
      <c r="G28" s="51"/>
      <c r="H28" s="51"/>
      <c r="I28" s="51"/>
      <c r="J28" s="52"/>
    </row>
  </sheetData>
  <sheetProtection algorithmName="SHA-512" hashValue="Bca29yA82pCd3hnLB4jYX49SVjc57JDCbmCA6ZU7Prh/VO0VIhDuktthxTzvlGiE1njxpumlegBsLsd/vnc2DA==" saltValue="GvlllOH75B0Kogx9Lo2nOQ==" spinCount="100000" sheet="1" objects="1" scenarios="1" selectLockedCells="1"/>
  <mergeCells count="13">
    <mergeCell ref="A21:B21"/>
    <mergeCell ref="C21:I21"/>
    <mergeCell ref="A22:B22"/>
    <mergeCell ref="C22:I22"/>
    <mergeCell ref="A26:B26"/>
    <mergeCell ref="C26:I26"/>
    <mergeCell ref="A1:J1"/>
    <mergeCell ref="A2:J2"/>
    <mergeCell ref="A3:J3"/>
    <mergeCell ref="C7:H7"/>
    <mergeCell ref="A10:J10"/>
    <mergeCell ref="A20:B20"/>
    <mergeCell ref="C20:I20"/>
  </mergeCells>
  <pageMargins left="0.7" right="0.7" top="0.75" bottom="0.75" header="0.3" footer="0.3"/>
  <pageSetup orientation="portrait" horizontalDpi="30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170BB3-7BB4-404A-9F76-64D6BCAD5CE3}">
  <sheetPr codeName="Sheet2">
    <tabColor rgb="FF00B050"/>
  </sheetPr>
  <dimension ref="A1:K60"/>
  <sheetViews>
    <sheetView showGridLines="0" showRowColHeaders="0" workbookViewId="0">
      <selection activeCell="B8" sqref="B8:C8"/>
    </sheetView>
  </sheetViews>
  <sheetFormatPr defaultColWidth="9.140625" defaultRowHeight="15.75" x14ac:dyDescent="0.25"/>
  <cols>
    <col min="1" max="1" width="28.85546875" style="75" customWidth="1"/>
    <col min="2" max="2" width="8.42578125" style="75" customWidth="1"/>
    <col min="3" max="3" width="17.7109375" style="57" customWidth="1"/>
    <col min="4" max="4" width="8.140625" style="75" bestFit="1" customWidth="1"/>
    <col min="5" max="5" width="17.7109375" style="57" customWidth="1"/>
    <col min="6" max="6" width="8.140625" style="75" bestFit="1" customWidth="1"/>
    <col min="7" max="7" width="18" style="57" bestFit="1" customWidth="1"/>
    <col min="8" max="8" width="7.42578125" style="57" bestFit="1" customWidth="1"/>
    <col min="9" max="11" width="9.140625" style="31"/>
    <col min="12" max="16" width="7.42578125" style="57" bestFit="1" customWidth="1"/>
    <col min="17" max="17" width="8.42578125" style="57" bestFit="1" customWidth="1"/>
    <col min="18" max="16384" width="9.140625" style="57"/>
  </cols>
  <sheetData>
    <row r="1" spans="1:11" ht="18.75" x14ac:dyDescent="0.3">
      <c r="A1" s="53" t="s">
        <v>40</v>
      </c>
      <c r="B1" s="54" t="str">
        <f>Kapak!C7</f>
        <v>JEO452</v>
      </c>
      <c r="C1" s="55"/>
      <c r="D1" s="55"/>
      <c r="E1" s="55"/>
      <c r="F1" s="56"/>
    </row>
    <row r="2" spans="1:11" ht="18.75" x14ac:dyDescent="0.3">
      <c r="A2" s="53" t="s">
        <v>41</v>
      </c>
      <c r="B2" s="54" t="str">
        <f>IF(ISBLANK(Kapak!C21),"",Kapak!C21)</f>
        <v/>
      </c>
      <c r="C2" s="55"/>
      <c r="D2" s="55"/>
      <c r="E2" s="55"/>
      <c r="F2" s="56"/>
    </row>
    <row r="3" spans="1:11" s="62" customFormat="1" ht="30.95" customHeight="1" x14ac:dyDescent="0.25">
      <c r="A3" s="58" t="s">
        <v>42</v>
      </c>
      <c r="B3" s="59" t="str">
        <f>Kapak!A10</f>
        <v>MÜHENDİSLİK JEOLOJİSİ</v>
      </c>
      <c r="C3" s="60"/>
      <c r="D3" s="60"/>
      <c r="E3" s="60"/>
      <c r="F3" s="61"/>
      <c r="I3" s="63"/>
      <c r="J3" s="63"/>
      <c r="K3" s="63"/>
    </row>
    <row r="4" spans="1:11" ht="18.75" x14ac:dyDescent="0.3">
      <c r="A4" s="53" t="s">
        <v>37</v>
      </c>
      <c r="B4" s="54" t="str">
        <f>IF(ISBLANK(Kapak!C22),"",OSTOPLAM)</f>
        <v/>
      </c>
      <c r="C4" s="55"/>
      <c r="D4" s="55"/>
      <c r="E4" s="55"/>
      <c r="F4" s="56"/>
    </row>
    <row r="5" spans="1:11" ht="18.75" x14ac:dyDescent="0.3">
      <c r="A5" s="53" t="s">
        <v>43</v>
      </c>
      <c r="B5" s="55" t="str">
        <f>IF(ISBLANK(Kapak!C20),"",Kapak!C20)</f>
        <v/>
      </c>
      <c r="C5" s="55"/>
      <c r="D5" s="55"/>
      <c r="E5" s="55"/>
      <c r="F5" s="56"/>
    </row>
    <row r="6" spans="1:11" x14ac:dyDescent="0.25">
      <c r="A6" s="64"/>
      <c r="B6" s="65"/>
      <c r="C6" s="65"/>
      <c r="D6" s="65"/>
      <c r="E6" s="65"/>
      <c r="F6" s="56"/>
    </row>
    <row r="7" spans="1:11" ht="17.25" x14ac:dyDescent="0.3">
      <c r="A7" s="66" t="s">
        <v>44</v>
      </c>
      <c r="B7" s="67" t="s">
        <v>45</v>
      </c>
      <c r="C7" s="67"/>
      <c r="D7" s="67" t="s">
        <v>46</v>
      </c>
      <c r="E7" s="67"/>
      <c r="F7" s="67" t="s">
        <v>47</v>
      </c>
      <c r="G7" s="67"/>
    </row>
    <row r="8" spans="1:11" s="69" customFormat="1" ht="19.5" customHeight="1" x14ac:dyDescent="0.25">
      <c r="A8" s="66" t="s">
        <v>48</v>
      </c>
      <c r="B8" s="68"/>
      <c r="C8" s="68"/>
      <c r="D8" s="68"/>
      <c r="E8" s="68"/>
      <c r="F8" s="68"/>
      <c r="G8" s="68"/>
    </row>
    <row r="9" spans="1:11" s="69" customFormat="1" ht="18.75" x14ac:dyDescent="0.25">
      <c r="A9" s="70" t="s">
        <v>49</v>
      </c>
      <c r="B9" s="68"/>
      <c r="C9" s="68"/>
      <c r="D9" s="68"/>
      <c r="E9" s="68"/>
      <c r="F9" s="68"/>
      <c r="G9" s="68"/>
    </row>
    <row r="10" spans="1:11" s="71" customFormat="1" ht="52.5" customHeight="1" x14ac:dyDescent="0.25">
      <c r="B10" s="72" t="s">
        <v>50</v>
      </c>
      <c r="C10" s="73" t="s">
        <v>51</v>
      </c>
      <c r="D10" s="72" t="s">
        <v>50</v>
      </c>
      <c r="E10" s="73" t="s">
        <v>51</v>
      </c>
      <c r="F10" s="72" t="s">
        <v>50</v>
      </c>
      <c r="G10" s="73" t="s">
        <v>51</v>
      </c>
    </row>
    <row r="11" spans="1:11" x14ac:dyDescent="0.25">
      <c r="A11" s="57"/>
      <c r="B11" s="72" t="str">
        <f>IF(SSAS1&gt;0,1,"-")</f>
        <v>-</v>
      </c>
      <c r="C11" s="74"/>
      <c r="D11" s="72" t="str">
        <f>IF(SSAS2&gt;0,1,"-")</f>
        <v>-</v>
      </c>
      <c r="E11" s="74"/>
      <c r="F11" s="72" t="str">
        <f>IF(F9&gt;0,1,"-")</f>
        <v>-</v>
      </c>
      <c r="G11" s="74"/>
    </row>
    <row r="12" spans="1:11" x14ac:dyDescent="0.25">
      <c r="A12" s="57"/>
      <c r="B12" s="72" t="str">
        <f>IF(ISNUMBER(B11),IF(B11+1&lt;=B$9,(B11+1),"-"),"-")</f>
        <v>-</v>
      </c>
      <c r="C12" s="74"/>
      <c r="D12" s="72" t="str">
        <f>IF(ISNUMBER(D11),IF(D11+1&lt;=D$9,(D11+1),"-"),"-")</f>
        <v>-</v>
      </c>
      <c r="E12" s="74"/>
      <c r="F12" s="72" t="str">
        <f t="shared" ref="F12:F60" si="0">IF(ISNUMBER(F11),IF(F11+1&lt;=F$9,(F11+1),"-"),"-")</f>
        <v>-</v>
      </c>
      <c r="G12" s="74"/>
    </row>
    <row r="13" spans="1:11" x14ac:dyDescent="0.25">
      <c r="A13" s="57"/>
      <c r="B13" s="72" t="str">
        <f t="shared" ref="B13:B60" si="1">IF(ISNUMBER(B12),IF(B12+1&lt;=B$9,(B12+1),"-"),"-")</f>
        <v>-</v>
      </c>
      <c r="C13" s="74"/>
      <c r="D13" s="72" t="str">
        <f t="shared" ref="D13:D60" si="2">IF(ISNUMBER(D12),IF(D12+1&lt;=D$9,(D12+1),"-"),"-")</f>
        <v>-</v>
      </c>
      <c r="E13" s="74"/>
      <c r="F13" s="72" t="str">
        <f t="shared" si="0"/>
        <v>-</v>
      </c>
      <c r="G13" s="74"/>
    </row>
    <row r="14" spans="1:11" x14ac:dyDescent="0.25">
      <c r="A14" s="57"/>
      <c r="B14" s="72" t="str">
        <f t="shared" si="1"/>
        <v>-</v>
      </c>
      <c r="C14" s="74"/>
      <c r="D14" s="72" t="str">
        <f t="shared" si="2"/>
        <v>-</v>
      </c>
      <c r="E14" s="74"/>
      <c r="F14" s="72" t="str">
        <f t="shared" si="0"/>
        <v>-</v>
      </c>
      <c r="G14" s="74"/>
    </row>
    <row r="15" spans="1:11" x14ac:dyDescent="0.25">
      <c r="A15" s="57"/>
      <c r="B15" s="72" t="str">
        <f t="shared" si="1"/>
        <v>-</v>
      </c>
      <c r="C15" s="74"/>
      <c r="D15" s="72" t="str">
        <f t="shared" si="2"/>
        <v>-</v>
      </c>
      <c r="E15" s="74"/>
      <c r="F15" s="72" t="str">
        <f t="shared" si="0"/>
        <v>-</v>
      </c>
      <c r="G15" s="74"/>
    </row>
    <row r="16" spans="1:11" x14ac:dyDescent="0.25">
      <c r="A16" s="57"/>
      <c r="B16" s="72" t="str">
        <f t="shared" si="1"/>
        <v>-</v>
      </c>
      <c r="C16" s="74"/>
      <c r="D16" s="72" t="str">
        <f t="shared" si="2"/>
        <v>-</v>
      </c>
      <c r="E16" s="74"/>
      <c r="F16" s="72" t="str">
        <f t="shared" si="0"/>
        <v>-</v>
      </c>
      <c r="G16" s="74"/>
    </row>
    <row r="17" spans="1:7" x14ac:dyDescent="0.25">
      <c r="A17" s="57"/>
      <c r="B17" s="72" t="str">
        <f t="shared" si="1"/>
        <v>-</v>
      </c>
      <c r="C17" s="74"/>
      <c r="D17" s="72" t="str">
        <f t="shared" si="2"/>
        <v>-</v>
      </c>
      <c r="E17" s="74"/>
      <c r="F17" s="72" t="str">
        <f t="shared" si="0"/>
        <v>-</v>
      </c>
      <c r="G17" s="74"/>
    </row>
    <row r="18" spans="1:7" x14ac:dyDescent="0.25">
      <c r="A18" s="57"/>
      <c r="B18" s="72" t="str">
        <f t="shared" si="1"/>
        <v>-</v>
      </c>
      <c r="C18" s="74"/>
      <c r="D18" s="72" t="str">
        <f t="shared" si="2"/>
        <v>-</v>
      </c>
      <c r="E18" s="74"/>
      <c r="F18" s="72" t="str">
        <f t="shared" si="0"/>
        <v>-</v>
      </c>
      <c r="G18" s="74"/>
    </row>
    <row r="19" spans="1:7" x14ac:dyDescent="0.25">
      <c r="A19" s="57"/>
      <c r="B19" s="72" t="str">
        <f t="shared" si="1"/>
        <v>-</v>
      </c>
      <c r="C19" s="74"/>
      <c r="D19" s="72" t="str">
        <f t="shared" si="2"/>
        <v>-</v>
      </c>
      <c r="E19" s="74"/>
      <c r="F19" s="72" t="str">
        <f t="shared" si="0"/>
        <v>-</v>
      </c>
      <c r="G19" s="74"/>
    </row>
    <row r="20" spans="1:7" x14ac:dyDescent="0.25">
      <c r="A20" s="57"/>
      <c r="B20" s="72" t="str">
        <f t="shared" si="1"/>
        <v>-</v>
      </c>
      <c r="C20" s="74"/>
      <c r="D20" s="72" t="str">
        <f t="shared" si="2"/>
        <v>-</v>
      </c>
      <c r="E20" s="74"/>
      <c r="F20" s="72" t="str">
        <f t="shared" si="0"/>
        <v>-</v>
      </c>
      <c r="G20" s="74"/>
    </row>
    <row r="21" spans="1:7" x14ac:dyDescent="0.25">
      <c r="B21" s="72" t="str">
        <f t="shared" si="1"/>
        <v>-</v>
      </c>
      <c r="C21" s="74"/>
      <c r="D21" s="72" t="str">
        <f t="shared" si="2"/>
        <v>-</v>
      </c>
      <c r="E21" s="74"/>
      <c r="F21" s="72" t="str">
        <f t="shared" si="0"/>
        <v>-</v>
      </c>
      <c r="G21" s="74"/>
    </row>
    <row r="22" spans="1:7" x14ac:dyDescent="0.25">
      <c r="B22" s="72" t="str">
        <f t="shared" si="1"/>
        <v>-</v>
      </c>
      <c r="C22" s="74"/>
      <c r="D22" s="72" t="str">
        <f t="shared" si="2"/>
        <v>-</v>
      </c>
      <c r="E22" s="74"/>
      <c r="F22" s="72" t="str">
        <f t="shared" si="0"/>
        <v>-</v>
      </c>
      <c r="G22" s="74"/>
    </row>
    <row r="23" spans="1:7" x14ac:dyDescent="0.25">
      <c r="B23" s="72" t="str">
        <f t="shared" si="1"/>
        <v>-</v>
      </c>
      <c r="C23" s="74"/>
      <c r="D23" s="72" t="str">
        <f t="shared" si="2"/>
        <v>-</v>
      </c>
      <c r="E23" s="74"/>
      <c r="F23" s="72" t="str">
        <f t="shared" si="0"/>
        <v>-</v>
      </c>
      <c r="G23" s="74"/>
    </row>
    <row r="24" spans="1:7" x14ac:dyDescent="0.25">
      <c r="B24" s="72" t="str">
        <f t="shared" si="1"/>
        <v>-</v>
      </c>
      <c r="C24" s="74"/>
      <c r="D24" s="72" t="str">
        <f t="shared" si="2"/>
        <v>-</v>
      </c>
      <c r="E24" s="74"/>
      <c r="F24" s="72" t="str">
        <f t="shared" si="0"/>
        <v>-</v>
      </c>
      <c r="G24" s="74"/>
    </row>
    <row r="25" spans="1:7" x14ac:dyDescent="0.25">
      <c r="B25" s="72" t="str">
        <f t="shared" si="1"/>
        <v>-</v>
      </c>
      <c r="C25" s="74"/>
      <c r="D25" s="72" t="str">
        <f t="shared" si="2"/>
        <v>-</v>
      </c>
      <c r="E25" s="74"/>
      <c r="F25" s="72" t="str">
        <f t="shared" si="0"/>
        <v>-</v>
      </c>
      <c r="G25" s="74"/>
    </row>
    <row r="26" spans="1:7" x14ac:dyDescent="0.25">
      <c r="B26" s="72" t="str">
        <f t="shared" si="1"/>
        <v>-</v>
      </c>
      <c r="C26" s="74"/>
      <c r="D26" s="72" t="str">
        <f t="shared" si="2"/>
        <v>-</v>
      </c>
      <c r="E26" s="74"/>
      <c r="F26" s="72" t="str">
        <f t="shared" si="0"/>
        <v>-</v>
      </c>
      <c r="G26" s="74"/>
    </row>
    <row r="27" spans="1:7" x14ac:dyDescent="0.25">
      <c r="B27" s="72" t="str">
        <f t="shared" si="1"/>
        <v>-</v>
      </c>
      <c r="C27" s="74"/>
      <c r="D27" s="72" t="str">
        <f t="shared" si="2"/>
        <v>-</v>
      </c>
      <c r="E27" s="74"/>
      <c r="F27" s="72" t="str">
        <f t="shared" si="0"/>
        <v>-</v>
      </c>
      <c r="G27" s="74"/>
    </row>
    <row r="28" spans="1:7" x14ac:dyDescent="0.25">
      <c r="B28" s="72" t="str">
        <f t="shared" si="1"/>
        <v>-</v>
      </c>
      <c r="C28" s="74"/>
      <c r="D28" s="72" t="str">
        <f t="shared" si="2"/>
        <v>-</v>
      </c>
      <c r="E28" s="74"/>
      <c r="F28" s="72" t="str">
        <f t="shared" si="0"/>
        <v>-</v>
      </c>
      <c r="G28" s="74"/>
    </row>
    <row r="29" spans="1:7" x14ac:dyDescent="0.25">
      <c r="B29" s="72" t="str">
        <f t="shared" si="1"/>
        <v>-</v>
      </c>
      <c r="C29" s="74"/>
      <c r="D29" s="72" t="str">
        <f t="shared" si="2"/>
        <v>-</v>
      </c>
      <c r="E29" s="74"/>
      <c r="F29" s="72" t="str">
        <f t="shared" si="0"/>
        <v>-</v>
      </c>
      <c r="G29" s="74"/>
    </row>
    <row r="30" spans="1:7" x14ac:dyDescent="0.25">
      <c r="B30" s="72" t="str">
        <f t="shared" si="1"/>
        <v>-</v>
      </c>
      <c r="C30" s="74"/>
      <c r="D30" s="72" t="str">
        <f t="shared" si="2"/>
        <v>-</v>
      </c>
      <c r="E30" s="74"/>
      <c r="F30" s="72" t="str">
        <f t="shared" si="0"/>
        <v>-</v>
      </c>
      <c r="G30" s="74"/>
    </row>
    <row r="31" spans="1:7" x14ac:dyDescent="0.25">
      <c r="B31" s="72" t="str">
        <f t="shared" si="1"/>
        <v>-</v>
      </c>
      <c r="C31" s="74"/>
      <c r="D31" s="72" t="str">
        <f t="shared" si="2"/>
        <v>-</v>
      </c>
      <c r="E31" s="74"/>
      <c r="F31" s="72" t="str">
        <f t="shared" si="0"/>
        <v>-</v>
      </c>
      <c r="G31" s="74"/>
    </row>
    <row r="32" spans="1:7" x14ac:dyDescent="0.25">
      <c r="B32" s="72" t="str">
        <f t="shared" si="1"/>
        <v>-</v>
      </c>
      <c r="C32" s="74"/>
      <c r="D32" s="72" t="str">
        <f t="shared" si="2"/>
        <v>-</v>
      </c>
      <c r="E32" s="74"/>
      <c r="F32" s="72" t="str">
        <f t="shared" si="0"/>
        <v>-</v>
      </c>
      <c r="G32" s="74"/>
    </row>
    <row r="33" spans="2:7" x14ac:dyDescent="0.25">
      <c r="B33" s="72" t="str">
        <f t="shared" si="1"/>
        <v>-</v>
      </c>
      <c r="C33" s="74"/>
      <c r="D33" s="72" t="str">
        <f t="shared" si="2"/>
        <v>-</v>
      </c>
      <c r="E33" s="74"/>
      <c r="F33" s="72" t="str">
        <f t="shared" si="0"/>
        <v>-</v>
      </c>
      <c r="G33" s="74"/>
    </row>
    <row r="34" spans="2:7" x14ac:dyDescent="0.25">
      <c r="B34" s="72" t="str">
        <f t="shared" si="1"/>
        <v>-</v>
      </c>
      <c r="C34" s="74"/>
      <c r="D34" s="72" t="str">
        <f t="shared" si="2"/>
        <v>-</v>
      </c>
      <c r="E34" s="74"/>
      <c r="F34" s="72" t="str">
        <f t="shared" si="0"/>
        <v>-</v>
      </c>
      <c r="G34" s="74"/>
    </row>
    <row r="35" spans="2:7" x14ac:dyDescent="0.25">
      <c r="B35" s="72" t="str">
        <f t="shared" si="1"/>
        <v>-</v>
      </c>
      <c r="C35" s="74"/>
      <c r="D35" s="72" t="str">
        <f t="shared" si="2"/>
        <v>-</v>
      </c>
      <c r="E35" s="74"/>
      <c r="F35" s="72" t="str">
        <f t="shared" si="0"/>
        <v>-</v>
      </c>
      <c r="G35" s="74"/>
    </row>
    <row r="36" spans="2:7" x14ac:dyDescent="0.25">
      <c r="B36" s="72" t="str">
        <f t="shared" si="1"/>
        <v>-</v>
      </c>
      <c r="C36" s="74"/>
      <c r="D36" s="72" t="str">
        <f t="shared" si="2"/>
        <v>-</v>
      </c>
      <c r="E36" s="74"/>
      <c r="F36" s="72" t="str">
        <f t="shared" si="0"/>
        <v>-</v>
      </c>
      <c r="G36" s="74"/>
    </row>
    <row r="37" spans="2:7" x14ac:dyDescent="0.25">
      <c r="B37" s="72" t="str">
        <f t="shared" si="1"/>
        <v>-</v>
      </c>
      <c r="C37" s="74"/>
      <c r="D37" s="72" t="str">
        <f t="shared" si="2"/>
        <v>-</v>
      </c>
      <c r="E37" s="74"/>
      <c r="F37" s="72" t="str">
        <f t="shared" si="0"/>
        <v>-</v>
      </c>
      <c r="G37" s="74"/>
    </row>
    <row r="38" spans="2:7" x14ac:dyDescent="0.25">
      <c r="B38" s="72" t="str">
        <f t="shared" si="1"/>
        <v>-</v>
      </c>
      <c r="C38" s="74"/>
      <c r="D38" s="72" t="str">
        <f t="shared" si="2"/>
        <v>-</v>
      </c>
      <c r="E38" s="74"/>
      <c r="F38" s="72" t="str">
        <f t="shared" si="0"/>
        <v>-</v>
      </c>
      <c r="G38" s="74"/>
    </row>
    <row r="39" spans="2:7" x14ac:dyDescent="0.25">
      <c r="B39" s="72" t="str">
        <f t="shared" si="1"/>
        <v>-</v>
      </c>
      <c r="C39" s="74"/>
      <c r="D39" s="72" t="str">
        <f t="shared" si="2"/>
        <v>-</v>
      </c>
      <c r="E39" s="74"/>
      <c r="F39" s="72" t="str">
        <f t="shared" si="0"/>
        <v>-</v>
      </c>
      <c r="G39" s="74"/>
    </row>
    <row r="40" spans="2:7" x14ac:dyDescent="0.25">
      <c r="B40" s="72" t="str">
        <f t="shared" si="1"/>
        <v>-</v>
      </c>
      <c r="C40" s="74"/>
      <c r="D40" s="72" t="str">
        <f t="shared" si="2"/>
        <v>-</v>
      </c>
      <c r="E40" s="74"/>
      <c r="F40" s="72" t="str">
        <f t="shared" si="0"/>
        <v>-</v>
      </c>
      <c r="G40" s="74"/>
    </row>
    <row r="41" spans="2:7" x14ac:dyDescent="0.25">
      <c r="B41" s="72" t="str">
        <f t="shared" si="1"/>
        <v>-</v>
      </c>
      <c r="C41" s="74"/>
      <c r="D41" s="72" t="str">
        <f t="shared" si="2"/>
        <v>-</v>
      </c>
      <c r="E41" s="74"/>
      <c r="F41" s="72" t="str">
        <f t="shared" si="0"/>
        <v>-</v>
      </c>
      <c r="G41" s="74"/>
    </row>
    <row r="42" spans="2:7" x14ac:dyDescent="0.25">
      <c r="B42" s="72" t="str">
        <f t="shared" si="1"/>
        <v>-</v>
      </c>
      <c r="C42" s="74"/>
      <c r="D42" s="72" t="str">
        <f t="shared" si="2"/>
        <v>-</v>
      </c>
      <c r="E42" s="74"/>
      <c r="F42" s="72" t="str">
        <f t="shared" si="0"/>
        <v>-</v>
      </c>
      <c r="G42" s="74"/>
    </row>
    <row r="43" spans="2:7" x14ac:dyDescent="0.25">
      <c r="B43" s="72" t="str">
        <f t="shared" si="1"/>
        <v>-</v>
      </c>
      <c r="C43" s="74"/>
      <c r="D43" s="72" t="str">
        <f t="shared" si="2"/>
        <v>-</v>
      </c>
      <c r="E43" s="74"/>
      <c r="F43" s="72" t="str">
        <f t="shared" si="0"/>
        <v>-</v>
      </c>
      <c r="G43" s="74"/>
    </row>
    <row r="44" spans="2:7" x14ac:dyDescent="0.25">
      <c r="B44" s="72" t="str">
        <f t="shared" si="1"/>
        <v>-</v>
      </c>
      <c r="C44" s="74"/>
      <c r="D44" s="72" t="str">
        <f t="shared" si="2"/>
        <v>-</v>
      </c>
      <c r="E44" s="74"/>
      <c r="F44" s="72" t="str">
        <f t="shared" si="0"/>
        <v>-</v>
      </c>
      <c r="G44" s="74"/>
    </row>
    <row r="45" spans="2:7" x14ac:dyDescent="0.25">
      <c r="B45" s="72" t="str">
        <f t="shared" si="1"/>
        <v>-</v>
      </c>
      <c r="C45" s="74"/>
      <c r="D45" s="72" t="str">
        <f t="shared" si="2"/>
        <v>-</v>
      </c>
      <c r="E45" s="74"/>
      <c r="F45" s="72" t="str">
        <f t="shared" si="0"/>
        <v>-</v>
      </c>
      <c r="G45" s="74"/>
    </row>
    <row r="46" spans="2:7" x14ac:dyDescent="0.25">
      <c r="B46" s="72" t="str">
        <f t="shared" si="1"/>
        <v>-</v>
      </c>
      <c r="C46" s="74"/>
      <c r="D46" s="72" t="str">
        <f t="shared" si="2"/>
        <v>-</v>
      </c>
      <c r="E46" s="74"/>
      <c r="F46" s="72" t="str">
        <f t="shared" si="0"/>
        <v>-</v>
      </c>
      <c r="G46" s="74"/>
    </row>
    <row r="47" spans="2:7" x14ac:dyDescent="0.25">
      <c r="B47" s="72" t="str">
        <f t="shared" si="1"/>
        <v>-</v>
      </c>
      <c r="C47" s="74"/>
      <c r="D47" s="72" t="str">
        <f t="shared" si="2"/>
        <v>-</v>
      </c>
      <c r="E47" s="74"/>
      <c r="F47" s="72" t="str">
        <f t="shared" si="0"/>
        <v>-</v>
      </c>
      <c r="G47" s="74"/>
    </row>
    <row r="48" spans="2:7" x14ac:dyDescent="0.25">
      <c r="B48" s="72" t="str">
        <f t="shared" si="1"/>
        <v>-</v>
      </c>
      <c r="C48" s="74"/>
      <c r="D48" s="72" t="str">
        <f t="shared" si="2"/>
        <v>-</v>
      </c>
      <c r="E48" s="74"/>
      <c r="F48" s="72" t="str">
        <f t="shared" si="0"/>
        <v>-</v>
      </c>
      <c r="G48" s="74"/>
    </row>
    <row r="49" spans="2:7" x14ac:dyDescent="0.25">
      <c r="B49" s="72" t="str">
        <f t="shared" si="1"/>
        <v>-</v>
      </c>
      <c r="C49" s="74"/>
      <c r="D49" s="72" t="str">
        <f t="shared" si="2"/>
        <v>-</v>
      </c>
      <c r="E49" s="74"/>
      <c r="F49" s="72" t="str">
        <f t="shared" si="0"/>
        <v>-</v>
      </c>
      <c r="G49" s="74"/>
    </row>
    <row r="50" spans="2:7" x14ac:dyDescent="0.25">
      <c r="B50" s="72" t="str">
        <f t="shared" si="1"/>
        <v>-</v>
      </c>
      <c r="C50" s="74"/>
      <c r="D50" s="72" t="str">
        <f t="shared" si="2"/>
        <v>-</v>
      </c>
      <c r="E50" s="74"/>
      <c r="F50" s="72" t="str">
        <f t="shared" si="0"/>
        <v>-</v>
      </c>
      <c r="G50" s="74"/>
    </row>
    <row r="51" spans="2:7" x14ac:dyDescent="0.25">
      <c r="B51" s="72" t="str">
        <f t="shared" si="1"/>
        <v>-</v>
      </c>
      <c r="C51" s="74"/>
      <c r="D51" s="72" t="str">
        <f t="shared" si="2"/>
        <v>-</v>
      </c>
      <c r="E51" s="74"/>
      <c r="F51" s="72" t="str">
        <f t="shared" si="0"/>
        <v>-</v>
      </c>
      <c r="G51" s="74"/>
    </row>
    <row r="52" spans="2:7" x14ac:dyDescent="0.25">
      <c r="B52" s="72" t="str">
        <f t="shared" si="1"/>
        <v>-</v>
      </c>
      <c r="C52" s="74"/>
      <c r="D52" s="72" t="str">
        <f t="shared" si="2"/>
        <v>-</v>
      </c>
      <c r="E52" s="74"/>
      <c r="F52" s="72" t="str">
        <f t="shared" si="0"/>
        <v>-</v>
      </c>
      <c r="G52" s="74"/>
    </row>
    <row r="53" spans="2:7" x14ac:dyDescent="0.25">
      <c r="B53" s="72" t="str">
        <f t="shared" si="1"/>
        <v>-</v>
      </c>
      <c r="C53" s="74"/>
      <c r="D53" s="72" t="str">
        <f t="shared" si="2"/>
        <v>-</v>
      </c>
      <c r="E53" s="74"/>
      <c r="F53" s="72" t="str">
        <f t="shared" si="0"/>
        <v>-</v>
      </c>
      <c r="G53" s="74"/>
    </row>
    <row r="54" spans="2:7" x14ac:dyDescent="0.25">
      <c r="B54" s="72" t="str">
        <f t="shared" si="1"/>
        <v>-</v>
      </c>
      <c r="C54" s="74"/>
      <c r="D54" s="72" t="str">
        <f t="shared" si="2"/>
        <v>-</v>
      </c>
      <c r="E54" s="74"/>
      <c r="F54" s="72" t="str">
        <f t="shared" si="0"/>
        <v>-</v>
      </c>
      <c r="G54" s="74"/>
    </row>
    <row r="55" spans="2:7" x14ac:dyDescent="0.25">
      <c r="B55" s="72" t="str">
        <f t="shared" si="1"/>
        <v>-</v>
      </c>
      <c r="C55" s="74"/>
      <c r="D55" s="72" t="str">
        <f t="shared" si="2"/>
        <v>-</v>
      </c>
      <c r="E55" s="74"/>
      <c r="F55" s="72" t="str">
        <f t="shared" si="0"/>
        <v>-</v>
      </c>
      <c r="G55" s="74"/>
    </row>
    <row r="56" spans="2:7" x14ac:dyDescent="0.25">
      <c r="B56" s="72" t="str">
        <f t="shared" si="1"/>
        <v>-</v>
      </c>
      <c r="C56" s="74"/>
      <c r="D56" s="72" t="str">
        <f t="shared" si="2"/>
        <v>-</v>
      </c>
      <c r="E56" s="74"/>
      <c r="F56" s="72" t="str">
        <f t="shared" si="0"/>
        <v>-</v>
      </c>
      <c r="G56" s="74"/>
    </row>
    <row r="57" spans="2:7" x14ac:dyDescent="0.25">
      <c r="B57" s="72" t="str">
        <f t="shared" si="1"/>
        <v>-</v>
      </c>
      <c r="C57" s="74"/>
      <c r="D57" s="72" t="str">
        <f t="shared" si="2"/>
        <v>-</v>
      </c>
      <c r="E57" s="74"/>
      <c r="F57" s="72" t="str">
        <f t="shared" si="0"/>
        <v>-</v>
      </c>
      <c r="G57" s="74"/>
    </row>
    <row r="58" spans="2:7" x14ac:dyDescent="0.25">
      <c r="B58" s="72" t="str">
        <f t="shared" si="1"/>
        <v>-</v>
      </c>
      <c r="C58" s="74"/>
      <c r="D58" s="72" t="str">
        <f t="shared" si="2"/>
        <v>-</v>
      </c>
      <c r="E58" s="74"/>
      <c r="F58" s="72" t="str">
        <f t="shared" si="0"/>
        <v>-</v>
      </c>
      <c r="G58" s="74"/>
    </row>
    <row r="59" spans="2:7" x14ac:dyDescent="0.25">
      <c r="B59" s="72" t="str">
        <f t="shared" si="1"/>
        <v>-</v>
      </c>
      <c r="C59" s="74"/>
      <c r="D59" s="72" t="str">
        <f t="shared" si="2"/>
        <v>-</v>
      </c>
      <c r="E59" s="74"/>
      <c r="F59" s="72" t="str">
        <f t="shared" si="0"/>
        <v>-</v>
      </c>
      <c r="G59" s="74"/>
    </row>
    <row r="60" spans="2:7" x14ac:dyDescent="0.25">
      <c r="B60" s="72" t="str">
        <f t="shared" si="1"/>
        <v>-</v>
      </c>
      <c r="C60" s="74"/>
      <c r="D60" s="72" t="str">
        <f t="shared" si="2"/>
        <v>-</v>
      </c>
      <c r="E60" s="74"/>
      <c r="F60" s="72" t="str">
        <f t="shared" si="0"/>
        <v>-</v>
      </c>
      <c r="G60" s="74"/>
    </row>
  </sheetData>
  <sheetProtection algorithmName="SHA-512" hashValue="LTUCeumxK+Udjw9defyZEZBWknwApGwOZg2K26DTxpRg+wWhm742RtILbcU7aLB4O8Du7gtQsoOz8Ay+XPCUvw==" saltValue="rCdtmdxq65nKNtnx67TxQg==" spinCount="100000" sheet="1" objects="1" scenarios="1" selectLockedCells="1"/>
  <mergeCells count="14">
    <mergeCell ref="F7:G7"/>
    <mergeCell ref="B8:C8"/>
    <mergeCell ref="D8:E8"/>
    <mergeCell ref="F8:G8"/>
    <mergeCell ref="B9:C9"/>
    <mergeCell ref="D9:E9"/>
    <mergeCell ref="F9:G9"/>
    <mergeCell ref="B1:E1"/>
    <mergeCell ref="B2:E2"/>
    <mergeCell ref="B3:E3"/>
    <mergeCell ref="B4:E4"/>
    <mergeCell ref="B5:E5"/>
    <mergeCell ref="B7:C7"/>
    <mergeCell ref="D7:E7"/>
  </mergeCells>
  <dataValidations count="6">
    <dataValidation type="whole" operator="lessThanOrEqual" allowBlank="1" showInputMessage="1" showErrorMessage="1" error="Sınava giren öğrenci sayısı dersi alan öğrenci sayısından daha fazla olamaz." prompt="Sınava katılan öğrenci sayısını giriniz." sqref="B8:G8" xr:uid="{F5D99CCB-F028-4652-95DB-434EEAEE5213}">
      <formula1>OSTOPLAM</formula1>
    </dataValidation>
    <dataValidation type="whole" errorStyle="warning" operator="lessThanOrEqual" allowBlank="1" showInputMessage="1" showErrorMessage="1" error="Bu alana yazacağınız öğrenci sayısı, sınava katılan öğrenci sayısından fazla olamaz." prompt="Bu alana sınavda, her bir sorunun puanının yarısından fazlasını alan öğrenci sayısı yazılacaktır. (Örn. Sorunun tam puanı 20/100 ise 10 ve yukarısında not alan öğrencilerin sayısı yazılacaktır)._x000a_" sqref="C11" xr:uid="{2E2CC527-EFC9-47FC-B4A9-2896D1CEC501}">
      <formula1>OSAS1</formula1>
    </dataValidation>
    <dataValidation type="whole" errorStyle="warning" operator="lessThanOrEqual" allowBlank="1" showInputMessage="1" showErrorMessage="1" error="Bu alana yazacağınız öğrenci sayısı, sınava katılan öğrenci sayısından fazla olamaz." prompt="Bu alana sınavda, her bir sorunun puanının yarısından fazlasını alan öğrenci sayısı yazılacaktır. (Örn. Sorunun tam puanı 20/100 ise 10 ve yukarısında not alan öğrencilerin sayısı yazılacaktır)." sqref="G11:G60" xr:uid="{54C316A0-FE88-48DC-83BF-4298A758A5B0}">
      <formula1>OSGS</formula1>
    </dataValidation>
    <dataValidation type="whole" errorStyle="warning" operator="lessThanOrEqual" allowBlank="1" showInputMessage="1" showErrorMessage="1" error="Bu alana yazacağınız öğrenci sayısı, sınava katılan öğrenci sayısından fazla olamaz." prompt="Bu alana sınavda, her bir sorunun puanının yarısından fazlasını alan öğrenci sayısı yazılacaktır. (Örn. Sorunun tam puanı 20/100 ise 10 ve yukarısında not alan öğrencilerin sayısı yazılacaktır)." sqref="E11:E60" xr:uid="{81D9FF35-76D8-4246-89E9-1A9E0602A494}">
      <formula1>OSAS2</formula1>
    </dataValidation>
    <dataValidation allowBlank="1" showInputMessage="1" showErrorMessage="1" prompt="Sınavda sorduğunuz soru sayısını giriniz." sqref="B9:G9" xr:uid="{6009D6A5-B47C-4815-B218-20518DD769AA}"/>
    <dataValidation type="whole" errorStyle="warning" operator="lessThanOrEqual" allowBlank="1" showInputMessage="1" showErrorMessage="1" error="Bu alana yazacağınız öğrenci sayısı, sınava katılan öğrenci sayısından fazla olamaz." prompt="Bu alana sınavda, her bir sorunun puanının yarısından fazlasını alan öğrenci sayısı yazılacaktır. (Örn. Sorunun tam puanı 20/100 ise 10 ve yukarısında not alan öğrencilerin sayısı yazılacaktır)." sqref="C12:C60" xr:uid="{FB0FF857-0D1A-492E-9A9D-6689176538D1}">
      <formula1>OSAS1</formula1>
    </dataValidation>
  </dataValidations>
  <pageMargins left="0.7" right="0.7" top="0.75" bottom="0.75" header="0.3" footer="0.3"/>
  <pageSetup paperSize="512" orientation="portrait"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B291CB-5F62-4920-969C-1046EA2291E7}">
  <sheetPr codeName="Sheet13">
    <tabColor rgb="FF002060"/>
  </sheetPr>
  <dimension ref="A1:S25"/>
  <sheetViews>
    <sheetView showGridLines="0" showRowColHeaders="0" workbookViewId="0">
      <selection activeCell="B8" sqref="B8:D8"/>
    </sheetView>
  </sheetViews>
  <sheetFormatPr defaultColWidth="9.140625" defaultRowHeight="15.75" x14ac:dyDescent="0.25"/>
  <cols>
    <col min="1" max="1" width="27.7109375" style="75" bestFit="1" customWidth="1"/>
    <col min="2" max="2" width="10.7109375" style="75" customWidth="1"/>
    <col min="3" max="3" width="10.7109375" style="95" customWidth="1"/>
    <col min="4" max="4" width="18.7109375" style="96" customWidth="1"/>
    <col min="5" max="6" width="10.7109375" style="57" customWidth="1"/>
    <col min="7" max="7" width="18.7109375" style="57" customWidth="1"/>
    <col min="8" max="9" width="10.7109375" style="57" customWidth="1"/>
    <col min="10" max="10" width="18.7109375" style="57" customWidth="1"/>
    <col min="11" max="12" width="10.7109375" style="57" customWidth="1"/>
    <col min="13" max="13" width="18.7109375" style="57" customWidth="1"/>
    <col min="14" max="15" width="10.7109375" style="57" customWidth="1"/>
    <col min="16" max="16" width="18.7109375" style="57" customWidth="1"/>
    <col min="17" max="17" width="9.140625" style="57"/>
    <col min="18" max="18" width="7.42578125" style="57" bestFit="1" customWidth="1"/>
    <col min="19" max="19" width="16" style="57" bestFit="1" customWidth="1"/>
    <col min="20" max="16384" width="9.140625" style="57"/>
  </cols>
  <sheetData>
    <row r="1" spans="1:19" ht="18.75" x14ac:dyDescent="0.3">
      <c r="A1" s="53" t="s">
        <v>40</v>
      </c>
      <c r="B1" s="76" t="str">
        <f>Sinavlar!B1</f>
        <v>JEO452</v>
      </c>
      <c r="C1" s="77" t="e">
        <f>Sinavlar!#REF!</f>
        <v>#REF!</v>
      </c>
      <c r="D1" s="77" t="e">
        <f>Sinavlar!#REF!</f>
        <v>#REF!</v>
      </c>
      <c r="E1" s="77" t="e">
        <f>Sinavlar!#REF!</f>
        <v>#REF!</v>
      </c>
    </row>
    <row r="2" spans="1:19" ht="17.100000000000001" customHeight="1" x14ac:dyDescent="0.3">
      <c r="A2" s="53" t="s">
        <v>41</v>
      </c>
      <c r="B2" s="76" t="str">
        <f>Sinavlar!B2</f>
        <v/>
      </c>
      <c r="C2" s="77">
        <f>Sinavlar!C1</f>
        <v>0</v>
      </c>
      <c r="D2" s="77">
        <f>Sinavlar!D1</f>
        <v>0</v>
      </c>
      <c r="E2" s="77">
        <f>Sinavlar!E1</f>
        <v>0</v>
      </c>
    </row>
    <row r="3" spans="1:19" s="75" customFormat="1" ht="36" customHeight="1" x14ac:dyDescent="0.3">
      <c r="A3" s="78" t="s">
        <v>42</v>
      </c>
      <c r="B3" s="79" t="str">
        <f>Sinavlar!B3</f>
        <v>MÜHENDİSLİK JEOLOJİSİ</v>
      </c>
      <c r="C3" s="80">
        <f>Sinavlar!C2</f>
        <v>0</v>
      </c>
      <c r="D3" s="80">
        <f>Sinavlar!D2</f>
        <v>0</v>
      </c>
      <c r="E3" s="80">
        <f>Sinavlar!E2</f>
        <v>0</v>
      </c>
    </row>
    <row r="4" spans="1:19" ht="18.75" x14ac:dyDescent="0.3">
      <c r="A4" s="53" t="s">
        <v>37</v>
      </c>
      <c r="B4" s="76" t="str">
        <f>Sinavlar!B4</f>
        <v/>
      </c>
      <c r="C4" s="77">
        <f>Sinavlar!C3</f>
        <v>0</v>
      </c>
      <c r="D4" s="77">
        <f>Sinavlar!D3</f>
        <v>0</v>
      </c>
      <c r="E4" s="77"/>
    </row>
    <row r="5" spans="1:19" ht="18.75" x14ac:dyDescent="0.3">
      <c r="A5" s="53" t="s">
        <v>43</v>
      </c>
      <c r="B5" s="77" t="str">
        <f>Sinavlar!B5</f>
        <v/>
      </c>
      <c r="C5" s="77">
        <f>Sinavlar!C4</f>
        <v>0</v>
      </c>
      <c r="D5" s="77">
        <f>Sinavlar!D4</f>
        <v>0</v>
      </c>
      <c r="E5" s="77">
        <f>Sinavlar!E4</f>
        <v>0</v>
      </c>
    </row>
    <row r="6" spans="1:19" ht="16.5" thickBot="1" x14ac:dyDescent="0.3">
      <c r="A6" s="64"/>
      <c r="B6" s="65"/>
      <c r="C6" s="81"/>
      <c r="D6" s="81"/>
      <c r="E6" s="65"/>
    </row>
    <row r="7" spans="1:19" ht="17.25" x14ac:dyDescent="0.3">
      <c r="A7" s="57"/>
      <c r="B7" s="82" t="s">
        <v>52</v>
      </c>
      <c r="C7" s="83"/>
      <c r="D7" s="84"/>
      <c r="E7" s="82" t="s">
        <v>53</v>
      </c>
      <c r="F7" s="83"/>
      <c r="G7" s="84"/>
      <c r="H7" s="82" t="s">
        <v>54</v>
      </c>
      <c r="I7" s="83"/>
      <c r="J7" s="84"/>
      <c r="K7" s="82" t="s">
        <v>55</v>
      </c>
      <c r="L7" s="83"/>
      <c r="M7" s="84"/>
      <c r="N7" s="82" t="s">
        <v>56</v>
      </c>
      <c r="O7" s="83"/>
      <c r="P7" s="84"/>
      <c r="Q7" s="82" t="s">
        <v>57</v>
      </c>
      <c r="R7" s="83"/>
      <c r="S7" s="84"/>
    </row>
    <row r="8" spans="1:19" s="69" customFormat="1" ht="31.5" x14ac:dyDescent="0.25">
      <c r="A8" s="66" t="s">
        <v>58</v>
      </c>
      <c r="B8" s="85"/>
      <c r="C8" s="86"/>
      <c r="D8" s="87"/>
      <c r="E8" s="85"/>
      <c r="F8" s="86"/>
      <c r="G8" s="87"/>
      <c r="H8" s="85"/>
      <c r="I8" s="86"/>
      <c r="J8" s="87"/>
      <c r="K8" s="85"/>
      <c r="L8" s="86"/>
      <c r="M8" s="87"/>
      <c r="N8" s="85"/>
      <c r="O8" s="86"/>
      <c r="P8" s="87"/>
      <c r="Q8" s="85"/>
      <c r="R8" s="86"/>
      <c r="S8" s="87"/>
    </row>
    <row r="9" spans="1:19" s="71" customFormat="1" ht="60" customHeight="1" x14ac:dyDescent="0.25">
      <c r="B9" s="88" t="s">
        <v>52</v>
      </c>
      <c r="C9" s="72" t="s">
        <v>59</v>
      </c>
      <c r="D9" s="89" t="s">
        <v>51</v>
      </c>
      <c r="E9" s="88" t="s">
        <v>53</v>
      </c>
      <c r="F9" s="72" t="s">
        <v>59</v>
      </c>
      <c r="G9" s="89" t="s">
        <v>51</v>
      </c>
      <c r="H9" s="88" t="s">
        <v>60</v>
      </c>
      <c r="I9" s="73" t="s">
        <v>59</v>
      </c>
      <c r="J9" s="90" t="s">
        <v>51</v>
      </c>
      <c r="K9" s="88" t="s">
        <v>61</v>
      </c>
      <c r="L9" s="73" t="s">
        <v>59</v>
      </c>
      <c r="M9" s="90" t="s">
        <v>51</v>
      </c>
      <c r="N9" s="88" t="s">
        <v>62</v>
      </c>
      <c r="O9" s="73" t="s">
        <v>63</v>
      </c>
      <c r="P9" s="90" t="s">
        <v>51</v>
      </c>
      <c r="Q9" s="88" t="s">
        <v>64</v>
      </c>
      <c r="R9" s="73" t="s">
        <v>59</v>
      </c>
      <c r="S9" s="90" t="s">
        <v>51</v>
      </c>
    </row>
    <row r="10" spans="1:19" x14ac:dyDescent="0.25">
      <c r="A10" s="57"/>
      <c r="B10" s="88" t="str">
        <f>IF(B8&gt;0,1,"-")</f>
        <v>-</v>
      </c>
      <c r="C10" s="74"/>
      <c r="D10" s="91"/>
      <c r="E10" s="88" t="str">
        <f>IF(E8&gt;0,1,"-")</f>
        <v>-</v>
      </c>
      <c r="F10" s="74"/>
      <c r="G10" s="91"/>
      <c r="H10" s="88" t="str">
        <f>IF(H8&gt;0,1,"-")</f>
        <v>-</v>
      </c>
      <c r="I10" s="74"/>
      <c r="J10" s="91"/>
      <c r="K10" s="88" t="str">
        <f>IF(K8&gt;0,1,"-")</f>
        <v>-</v>
      </c>
      <c r="L10" s="74"/>
      <c r="M10" s="91"/>
      <c r="N10" s="88" t="str">
        <f>IF(N8&gt;0,1,"-")</f>
        <v>-</v>
      </c>
      <c r="O10" s="74"/>
      <c r="P10" s="91"/>
      <c r="Q10" s="88" t="str">
        <f>IF(Q8&gt;0,1,"-")</f>
        <v>-</v>
      </c>
      <c r="R10" s="74"/>
      <c r="S10" s="91"/>
    </row>
    <row r="11" spans="1:19" x14ac:dyDescent="0.25">
      <c r="A11" s="57"/>
      <c r="B11" s="88" t="str">
        <f t="shared" ref="B11:B25" si="0">IF(ISNUMBER(B10),IF(B10+1&lt;=B$8,(B10+1),"-"),"-")</f>
        <v>-</v>
      </c>
      <c r="C11" s="74"/>
      <c r="D11" s="91"/>
      <c r="E11" s="88" t="str">
        <f t="shared" ref="E11:E25" si="1">IF(ISNUMBER(E10),IF(E10+1&lt;=E$8,(E10+1),"-"),"-")</f>
        <v>-</v>
      </c>
      <c r="F11" s="74"/>
      <c r="G11" s="91"/>
      <c r="H11" s="88" t="str">
        <f t="shared" ref="H11:H25" si="2">IF(ISNUMBER(H10),IF(H10+1&lt;=H$8,(H10+1),"-"),"-")</f>
        <v>-</v>
      </c>
      <c r="I11" s="74"/>
      <c r="J11" s="91"/>
      <c r="K11" s="88" t="str">
        <f t="shared" ref="K11:K25" si="3">IF(ISNUMBER(K10),IF(K10+1&lt;=K$8,(K10+1),"-"),"-")</f>
        <v>-</v>
      </c>
      <c r="L11" s="74"/>
      <c r="M11" s="91"/>
      <c r="N11" s="88" t="str">
        <f t="shared" ref="N11:N25" si="4">IF(ISNUMBER(N10),IF(N10+1&lt;=N$8,(N10+1),"-"),"-")</f>
        <v>-</v>
      </c>
      <c r="O11" s="74"/>
      <c r="P11" s="91"/>
      <c r="Q11" s="88" t="str">
        <f t="shared" ref="Q11:Q25" si="5">IF(ISNUMBER(Q10),IF(Q10+1&lt;=Q$8,(Q10+1),"-"),"-")</f>
        <v>-</v>
      </c>
      <c r="R11" s="74"/>
      <c r="S11" s="91"/>
    </row>
    <row r="12" spans="1:19" x14ac:dyDescent="0.25">
      <c r="A12" s="57"/>
      <c r="B12" s="88" t="str">
        <f t="shared" si="0"/>
        <v>-</v>
      </c>
      <c r="C12" s="74"/>
      <c r="D12" s="91"/>
      <c r="E12" s="88" t="str">
        <f t="shared" si="1"/>
        <v>-</v>
      </c>
      <c r="F12" s="74"/>
      <c r="G12" s="91"/>
      <c r="H12" s="88" t="str">
        <f t="shared" si="2"/>
        <v>-</v>
      </c>
      <c r="I12" s="74"/>
      <c r="J12" s="91"/>
      <c r="K12" s="88" t="str">
        <f t="shared" si="3"/>
        <v>-</v>
      </c>
      <c r="L12" s="74"/>
      <c r="M12" s="91"/>
      <c r="N12" s="88" t="str">
        <f t="shared" si="4"/>
        <v>-</v>
      </c>
      <c r="O12" s="74"/>
      <c r="P12" s="91"/>
      <c r="Q12" s="88" t="str">
        <f t="shared" si="5"/>
        <v>-</v>
      </c>
      <c r="R12" s="74"/>
      <c r="S12" s="91"/>
    </row>
    <row r="13" spans="1:19" x14ac:dyDescent="0.25">
      <c r="A13" s="57"/>
      <c r="B13" s="88" t="str">
        <f t="shared" si="0"/>
        <v>-</v>
      </c>
      <c r="C13" s="74"/>
      <c r="D13" s="91"/>
      <c r="E13" s="88" t="str">
        <f t="shared" si="1"/>
        <v>-</v>
      </c>
      <c r="F13" s="74"/>
      <c r="G13" s="91"/>
      <c r="H13" s="88" t="str">
        <f t="shared" si="2"/>
        <v>-</v>
      </c>
      <c r="I13" s="74"/>
      <c r="J13" s="91"/>
      <c r="K13" s="88" t="str">
        <f t="shared" si="3"/>
        <v>-</v>
      </c>
      <c r="L13" s="74"/>
      <c r="M13" s="91"/>
      <c r="N13" s="88" t="str">
        <f t="shared" si="4"/>
        <v>-</v>
      </c>
      <c r="O13" s="74"/>
      <c r="P13" s="91"/>
      <c r="Q13" s="88" t="str">
        <f t="shared" si="5"/>
        <v>-</v>
      </c>
      <c r="R13" s="74"/>
      <c r="S13" s="91"/>
    </row>
    <row r="14" spans="1:19" x14ac:dyDescent="0.25">
      <c r="A14" s="57"/>
      <c r="B14" s="88" t="str">
        <f t="shared" si="0"/>
        <v>-</v>
      </c>
      <c r="C14" s="74"/>
      <c r="D14" s="91"/>
      <c r="E14" s="88" t="str">
        <f t="shared" si="1"/>
        <v>-</v>
      </c>
      <c r="F14" s="74"/>
      <c r="G14" s="91"/>
      <c r="H14" s="88" t="str">
        <f t="shared" si="2"/>
        <v>-</v>
      </c>
      <c r="I14" s="74"/>
      <c r="J14" s="91"/>
      <c r="K14" s="88" t="str">
        <f t="shared" si="3"/>
        <v>-</v>
      </c>
      <c r="L14" s="74"/>
      <c r="M14" s="91"/>
      <c r="N14" s="88" t="str">
        <f t="shared" si="4"/>
        <v>-</v>
      </c>
      <c r="O14" s="74"/>
      <c r="P14" s="91"/>
      <c r="Q14" s="88" t="str">
        <f t="shared" si="5"/>
        <v>-</v>
      </c>
      <c r="R14" s="74"/>
      <c r="S14" s="91"/>
    </row>
    <row r="15" spans="1:19" x14ac:dyDescent="0.25">
      <c r="A15" s="57"/>
      <c r="B15" s="88" t="str">
        <f t="shared" si="0"/>
        <v>-</v>
      </c>
      <c r="C15" s="74"/>
      <c r="D15" s="91"/>
      <c r="E15" s="88" t="str">
        <f t="shared" si="1"/>
        <v>-</v>
      </c>
      <c r="F15" s="74"/>
      <c r="G15" s="91"/>
      <c r="H15" s="88" t="str">
        <f t="shared" si="2"/>
        <v>-</v>
      </c>
      <c r="I15" s="74"/>
      <c r="J15" s="91"/>
      <c r="K15" s="88" t="str">
        <f t="shared" si="3"/>
        <v>-</v>
      </c>
      <c r="L15" s="74"/>
      <c r="M15" s="91"/>
      <c r="N15" s="88" t="str">
        <f t="shared" si="4"/>
        <v>-</v>
      </c>
      <c r="O15" s="74"/>
      <c r="P15" s="91"/>
      <c r="Q15" s="88" t="str">
        <f t="shared" si="5"/>
        <v>-</v>
      </c>
      <c r="R15" s="74"/>
      <c r="S15" s="91"/>
    </row>
    <row r="16" spans="1:19" x14ac:dyDescent="0.25">
      <c r="A16" s="57"/>
      <c r="B16" s="88" t="str">
        <f t="shared" si="0"/>
        <v>-</v>
      </c>
      <c r="C16" s="74"/>
      <c r="D16" s="91"/>
      <c r="E16" s="88" t="str">
        <f t="shared" si="1"/>
        <v>-</v>
      </c>
      <c r="F16" s="74"/>
      <c r="G16" s="91"/>
      <c r="H16" s="88" t="str">
        <f t="shared" si="2"/>
        <v>-</v>
      </c>
      <c r="I16" s="74"/>
      <c r="J16" s="91"/>
      <c r="K16" s="88" t="str">
        <f t="shared" si="3"/>
        <v>-</v>
      </c>
      <c r="L16" s="74"/>
      <c r="M16" s="91"/>
      <c r="N16" s="88" t="str">
        <f t="shared" si="4"/>
        <v>-</v>
      </c>
      <c r="O16" s="74"/>
      <c r="P16" s="91"/>
      <c r="Q16" s="88" t="str">
        <f t="shared" si="5"/>
        <v>-</v>
      </c>
      <c r="R16" s="74"/>
      <c r="S16" s="91"/>
    </row>
    <row r="17" spans="1:19" x14ac:dyDescent="0.25">
      <c r="A17" s="57"/>
      <c r="B17" s="88" t="str">
        <f t="shared" si="0"/>
        <v>-</v>
      </c>
      <c r="C17" s="74"/>
      <c r="D17" s="91"/>
      <c r="E17" s="88" t="str">
        <f t="shared" si="1"/>
        <v>-</v>
      </c>
      <c r="F17" s="74"/>
      <c r="G17" s="91"/>
      <c r="H17" s="88" t="str">
        <f t="shared" si="2"/>
        <v>-</v>
      </c>
      <c r="I17" s="74"/>
      <c r="J17" s="91"/>
      <c r="K17" s="88" t="str">
        <f t="shared" si="3"/>
        <v>-</v>
      </c>
      <c r="L17" s="74"/>
      <c r="M17" s="91"/>
      <c r="N17" s="88" t="str">
        <f t="shared" si="4"/>
        <v>-</v>
      </c>
      <c r="O17" s="74"/>
      <c r="P17" s="91"/>
      <c r="Q17" s="88" t="str">
        <f t="shared" si="5"/>
        <v>-</v>
      </c>
      <c r="R17" s="74"/>
      <c r="S17" s="91"/>
    </row>
    <row r="18" spans="1:19" x14ac:dyDescent="0.25">
      <c r="A18" s="57"/>
      <c r="B18" s="88" t="str">
        <f t="shared" si="0"/>
        <v>-</v>
      </c>
      <c r="C18" s="74"/>
      <c r="D18" s="91"/>
      <c r="E18" s="88" t="str">
        <f t="shared" si="1"/>
        <v>-</v>
      </c>
      <c r="F18" s="74"/>
      <c r="G18" s="91"/>
      <c r="H18" s="88" t="str">
        <f t="shared" si="2"/>
        <v>-</v>
      </c>
      <c r="I18" s="74"/>
      <c r="J18" s="91"/>
      <c r="K18" s="88" t="str">
        <f t="shared" si="3"/>
        <v>-</v>
      </c>
      <c r="L18" s="74"/>
      <c r="M18" s="91"/>
      <c r="N18" s="88" t="str">
        <f t="shared" si="4"/>
        <v>-</v>
      </c>
      <c r="O18" s="74"/>
      <c r="P18" s="91"/>
      <c r="Q18" s="88" t="str">
        <f t="shared" si="5"/>
        <v>-</v>
      </c>
      <c r="R18" s="74"/>
      <c r="S18" s="91"/>
    </row>
    <row r="19" spans="1:19" x14ac:dyDescent="0.25">
      <c r="A19" s="57"/>
      <c r="B19" s="88" t="str">
        <f t="shared" si="0"/>
        <v>-</v>
      </c>
      <c r="C19" s="74"/>
      <c r="D19" s="91"/>
      <c r="E19" s="88" t="str">
        <f t="shared" si="1"/>
        <v>-</v>
      </c>
      <c r="F19" s="74"/>
      <c r="G19" s="91"/>
      <c r="H19" s="88" t="str">
        <f t="shared" si="2"/>
        <v>-</v>
      </c>
      <c r="I19" s="74"/>
      <c r="J19" s="91"/>
      <c r="K19" s="88" t="str">
        <f t="shared" si="3"/>
        <v>-</v>
      </c>
      <c r="L19" s="74"/>
      <c r="M19" s="91"/>
      <c r="N19" s="88" t="str">
        <f t="shared" si="4"/>
        <v>-</v>
      </c>
      <c r="O19" s="74"/>
      <c r="P19" s="91"/>
      <c r="Q19" s="88" t="str">
        <f t="shared" si="5"/>
        <v>-</v>
      </c>
      <c r="R19" s="74"/>
      <c r="S19" s="91"/>
    </row>
    <row r="20" spans="1:19" x14ac:dyDescent="0.25">
      <c r="A20" s="57"/>
      <c r="B20" s="88" t="str">
        <f t="shared" si="0"/>
        <v>-</v>
      </c>
      <c r="C20" s="74"/>
      <c r="D20" s="91"/>
      <c r="E20" s="88" t="str">
        <f t="shared" si="1"/>
        <v>-</v>
      </c>
      <c r="F20" s="74"/>
      <c r="G20" s="91"/>
      <c r="H20" s="88" t="str">
        <f t="shared" si="2"/>
        <v>-</v>
      </c>
      <c r="I20" s="74"/>
      <c r="J20" s="91"/>
      <c r="K20" s="88" t="str">
        <f t="shared" si="3"/>
        <v>-</v>
      </c>
      <c r="L20" s="74"/>
      <c r="M20" s="91"/>
      <c r="N20" s="88" t="str">
        <f t="shared" si="4"/>
        <v>-</v>
      </c>
      <c r="O20" s="74"/>
      <c r="P20" s="91"/>
      <c r="Q20" s="88" t="str">
        <f t="shared" si="5"/>
        <v>-</v>
      </c>
      <c r="R20" s="74"/>
      <c r="S20" s="91"/>
    </row>
    <row r="21" spans="1:19" x14ac:dyDescent="0.25">
      <c r="A21" s="57"/>
      <c r="B21" s="88" t="str">
        <f t="shared" si="0"/>
        <v>-</v>
      </c>
      <c r="C21" s="74"/>
      <c r="D21" s="91"/>
      <c r="E21" s="88" t="str">
        <f t="shared" si="1"/>
        <v>-</v>
      </c>
      <c r="F21" s="74"/>
      <c r="G21" s="91"/>
      <c r="H21" s="88" t="str">
        <f t="shared" si="2"/>
        <v>-</v>
      </c>
      <c r="I21" s="74"/>
      <c r="J21" s="91"/>
      <c r="K21" s="88" t="str">
        <f t="shared" si="3"/>
        <v>-</v>
      </c>
      <c r="L21" s="74"/>
      <c r="M21" s="91"/>
      <c r="N21" s="88" t="str">
        <f t="shared" si="4"/>
        <v>-</v>
      </c>
      <c r="O21" s="74"/>
      <c r="P21" s="91"/>
      <c r="Q21" s="88" t="str">
        <f t="shared" si="5"/>
        <v>-</v>
      </c>
      <c r="R21" s="74"/>
      <c r="S21" s="91"/>
    </row>
    <row r="22" spans="1:19" x14ac:dyDescent="0.25">
      <c r="A22" s="57"/>
      <c r="B22" s="88" t="str">
        <f t="shared" si="0"/>
        <v>-</v>
      </c>
      <c r="C22" s="74"/>
      <c r="D22" s="91"/>
      <c r="E22" s="88" t="str">
        <f t="shared" si="1"/>
        <v>-</v>
      </c>
      <c r="F22" s="74"/>
      <c r="G22" s="91"/>
      <c r="H22" s="88" t="str">
        <f t="shared" si="2"/>
        <v>-</v>
      </c>
      <c r="I22" s="74"/>
      <c r="J22" s="91"/>
      <c r="K22" s="88" t="str">
        <f t="shared" si="3"/>
        <v>-</v>
      </c>
      <c r="L22" s="74"/>
      <c r="M22" s="91"/>
      <c r="N22" s="88" t="str">
        <f t="shared" si="4"/>
        <v>-</v>
      </c>
      <c r="O22" s="74"/>
      <c r="P22" s="91"/>
      <c r="Q22" s="88" t="str">
        <f t="shared" si="5"/>
        <v>-</v>
      </c>
      <c r="R22" s="74"/>
      <c r="S22" s="91"/>
    </row>
    <row r="23" spans="1:19" x14ac:dyDescent="0.25">
      <c r="A23" s="57"/>
      <c r="B23" s="88" t="str">
        <f t="shared" si="0"/>
        <v>-</v>
      </c>
      <c r="C23" s="74"/>
      <c r="D23" s="91"/>
      <c r="E23" s="88" t="str">
        <f t="shared" si="1"/>
        <v>-</v>
      </c>
      <c r="F23" s="74"/>
      <c r="G23" s="91"/>
      <c r="H23" s="88" t="str">
        <f t="shared" si="2"/>
        <v>-</v>
      </c>
      <c r="I23" s="74"/>
      <c r="J23" s="91"/>
      <c r="K23" s="88" t="str">
        <f t="shared" si="3"/>
        <v>-</v>
      </c>
      <c r="L23" s="74"/>
      <c r="M23" s="91"/>
      <c r="N23" s="88" t="str">
        <f t="shared" si="4"/>
        <v>-</v>
      </c>
      <c r="O23" s="74"/>
      <c r="P23" s="91"/>
      <c r="Q23" s="88" t="str">
        <f t="shared" si="5"/>
        <v>-</v>
      </c>
      <c r="R23" s="74"/>
      <c r="S23" s="91"/>
    </row>
    <row r="24" spans="1:19" x14ac:dyDescent="0.25">
      <c r="A24" s="57"/>
      <c r="B24" s="88" t="str">
        <f t="shared" si="0"/>
        <v>-</v>
      </c>
      <c r="C24" s="74"/>
      <c r="D24" s="91"/>
      <c r="E24" s="88" t="str">
        <f t="shared" si="1"/>
        <v>-</v>
      </c>
      <c r="F24" s="74"/>
      <c r="G24" s="91"/>
      <c r="H24" s="88" t="str">
        <f t="shared" si="2"/>
        <v>-</v>
      </c>
      <c r="I24" s="74"/>
      <c r="J24" s="91"/>
      <c r="K24" s="88" t="str">
        <f t="shared" si="3"/>
        <v>-</v>
      </c>
      <c r="L24" s="74"/>
      <c r="M24" s="91"/>
      <c r="N24" s="88" t="str">
        <f t="shared" si="4"/>
        <v>-</v>
      </c>
      <c r="O24" s="74"/>
      <c r="P24" s="91"/>
      <c r="Q24" s="88" t="str">
        <f t="shared" si="5"/>
        <v>-</v>
      </c>
      <c r="R24" s="74"/>
      <c r="S24" s="91"/>
    </row>
    <row r="25" spans="1:19" ht="16.5" thickBot="1" x14ac:dyDescent="0.3">
      <c r="A25" s="57"/>
      <c r="B25" s="92" t="str">
        <f t="shared" si="0"/>
        <v>-</v>
      </c>
      <c r="C25" s="93"/>
      <c r="D25" s="94"/>
      <c r="E25" s="92" t="str">
        <f t="shared" si="1"/>
        <v>-</v>
      </c>
      <c r="F25" s="93"/>
      <c r="G25" s="94"/>
      <c r="H25" s="92" t="str">
        <f t="shared" si="2"/>
        <v>-</v>
      </c>
      <c r="I25" s="93"/>
      <c r="J25" s="94"/>
      <c r="K25" s="92" t="str">
        <f t="shared" si="3"/>
        <v>-</v>
      </c>
      <c r="L25" s="93"/>
      <c r="M25" s="94"/>
      <c r="N25" s="92" t="str">
        <f t="shared" si="4"/>
        <v>-</v>
      </c>
      <c r="O25" s="93"/>
      <c r="P25" s="94"/>
      <c r="Q25" s="92" t="str">
        <f t="shared" si="5"/>
        <v>-</v>
      </c>
      <c r="R25" s="93"/>
      <c r="S25" s="94"/>
    </row>
  </sheetData>
  <sheetProtection algorithmName="SHA-512" hashValue="GN47NhFuub+4TJPvBCNjV1024kJWovcJM88PFpwxGI+hD68xfIfNGkilpxnjvLcJrgdxB9l2nx/CeXlYYlkY2Q==" saltValue="oY2j8PQd3tGrlzZ91t/SXg==" spinCount="100000" sheet="1" objects="1" scenarios="1" selectLockedCells="1"/>
  <mergeCells count="17">
    <mergeCell ref="H7:J7"/>
    <mergeCell ref="K7:M7"/>
    <mergeCell ref="N7:P7"/>
    <mergeCell ref="Q7:S7"/>
    <mergeCell ref="B8:D8"/>
    <mergeCell ref="E8:G8"/>
    <mergeCell ref="H8:J8"/>
    <mergeCell ref="K8:M8"/>
    <mergeCell ref="N8:P8"/>
    <mergeCell ref="Q8:S8"/>
    <mergeCell ref="B1:E1"/>
    <mergeCell ref="B2:E2"/>
    <mergeCell ref="B3:E3"/>
    <mergeCell ref="B4:E4"/>
    <mergeCell ref="B5:E5"/>
    <mergeCell ref="B7:D7"/>
    <mergeCell ref="E7:G7"/>
  </mergeCells>
  <dataValidations count="67">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9:D25" xr:uid="{D07DF570-4777-4365-9D6D-DCC080DC5B0F}">
      <formula1>KOSOD10</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8" xr:uid="{1877B18A-82F8-430C-BE82-66B806E31E33}">
      <formula1>KOSOD9</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7" xr:uid="{966E1A43-E543-4E29-918C-467154909E53}">
      <formula1>KOSOD8</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6" xr:uid="{16DD2678-B6C8-4937-955F-9F36A089429C}">
      <formula1>KOSOD7</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5" xr:uid="{F215D3A1-55D5-47FC-86C3-DC0AFA955B45}">
      <formula1>KOSOD6</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4" xr:uid="{52259089-CCCC-4EDF-A6EB-70E70AFA4E86}">
      <formula1>KOSOD5</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3" xr:uid="{09E04ACF-469C-498E-BC52-4E45CE6826C8}">
      <formula1>KOSOD4</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2" xr:uid="{59294CA5-E727-4E49-95A0-FB853FCD607C}">
      <formula1>KOSOD3</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1" xr:uid="{7E1EA6AD-1150-4B01-B343-9144870E0EBB}">
      <formula1>KOSOD2</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0" xr:uid="{5DED05F7-06AD-4CB5-A87F-79C694C05A41}">
      <formula1>KOSOD1</formula1>
    </dataValidation>
    <dataValidation type="whole" operator="lessThanOrEqual" allowBlank="1" showInputMessage="1" showErrorMessage="1" error="Bu alana yazacağınız öğrenci sayısı, dersi alan öğrenci sayısından fazla olamaz." prompt="Bu alana ödev teslim eden öğrenci sayısını yazınız." sqref="C10:C25" xr:uid="{CD4AC034-8594-4916-9EF5-585E6A22FF8D}">
      <formula1>OSTOPLAM</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9:S25" xr:uid="{33FA5EF1-3E5D-4358-B6BC-DEFAEEF48F7E}">
      <formula1>KOSPRO10</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8" xr:uid="{7199C33B-8E53-4BDE-A3A9-CDD9F81CEAE2}">
      <formula1>KOSPRO9</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7" xr:uid="{B0D9726D-B5D9-4D1A-BC8B-369987102CA2}">
      <formula1>KOSPRO8</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6" xr:uid="{C590F322-614F-4A6B-ABC8-F12CC695A90D}">
      <formula1>KOSPRO7</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5" xr:uid="{E6D3FD70-838A-456F-91C3-DCC3D9A5BD61}">
      <formula1>KOSPRO6</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4" xr:uid="{6156570F-CB6F-4163-BBF1-97308F7FF335}">
      <formula1>KOSPRO5</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3" xr:uid="{FAFA819A-CDC7-46EE-B28C-785109B0A691}">
      <formula1>KOSPRO4</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2" xr:uid="{F2A11AB4-E72E-4187-945A-54CB1DD24B42}">
      <formula1>KOSPRO3</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1" xr:uid="{4F0DB27D-0FD2-4B04-A9BD-A05759069932}">
      <formula1>KOSPRO2</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9:P25" xr:uid="{7A668B90-270E-482B-883A-4EF0172345DF}">
      <formula1>KOSSUN10</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8" xr:uid="{B00FC0DB-DC3C-4A25-BCFD-EC6A3E53364A}">
      <formula1>KOSSUN9</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7" xr:uid="{9BA8D980-4991-4BA7-AD71-0280509823DD}">
      <formula1>KOSSUN8</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6" xr:uid="{A2DEF9E7-62E2-46F3-8E50-306AFF7B7D7E}">
      <formula1>KOSSUN7</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5" xr:uid="{4878F982-971C-4939-AC9C-A00A411B44AF}">
      <formula1>KOSSUN6</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4" xr:uid="{017E1800-E36B-44F5-BA5C-405934CB9A6F}">
      <formula1>KOSSUN5</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3" xr:uid="{B78E70A2-C91B-476F-98B8-94662C8AEFDD}">
      <formula1>KOSSUN4</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2" xr:uid="{6DA4EF07-D742-4DE8-9D9F-C0B77BD89DF4}">
      <formula1>KOSSUN3</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1" xr:uid="{D2717A60-2E52-4F8F-98F8-F9CDE769F844}">
      <formula1>KOSSUN2</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9:M25" xr:uid="{4B55B724-4E58-4559-938B-35105B5CD3FF}">
      <formula1>KOSALN10</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8" xr:uid="{396545AC-B992-42D1-8358-446C6A3C93B1}">
      <formula1>KOSALN9</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7" xr:uid="{BE5DDC46-9527-4072-B056-4D19EF7CCBD5}">
      <formula1>KOSALN8</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6" xr:uid="{5C560416-0987-47B3-8E06-D43E5D7900AF}">
      <formula1>KOSALN7</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5" xr:uid="{D3DFAFBE-DD60-43B1-9237-35724335102E}">
      <formula1>KOSALN6</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4" xr:uid="{F028FE10-A8BD-430F-B074-AD9FAFA75544}">
      <formula1>KOSALN5</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3" xr:uid="{165125E9-E402-42FB-A5C0-3DC7E50DE955}">
      <formula1>KOSALN4</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2" xr:uid="{262F7350-B69E-4694-A53F-35C3C2A7563C}">
      <formula1>KOSALN3</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1" xr:uid="{C1FFC333-5802-46AA-9A56-8E2333C017ED}">
      <formula1>KOSALN2</formula1>
    </dataValidation>
    <dataValidation type="whole" operator="lessThanOrEqual" allowBlank="1" showInputMessage="1" showErrorMessage="1" prompt="Bu alana, laboratuar faaliyetinden %50 ya da daha fazla not alan öğrenci sayısını giriniz." sqref="J19:J25" xr:uid="{C908F8C5-DACD-45BD-AF79-B42AD947E9B8}">
      <formula1>KOSLAB10</formula1>
    </dataValidation>
    <dataValidation type="whole" operator="lessThanOrEqual" allowBlank="1" showInputMessage="1" showErrorMessage="1" prompt="Bu alana, laboratuar faaliyetinden %50 ya da daha fazla not alan öğrenci sayısını giriniz." sqref="J18" xr:uid="{2D50BAA3-3984-47CD-9A42-A529D1CD177B}">
      <formula1>KOSLAB9</formula1>
    </dataValidation>
    <dataValidation type="whole" operator="lessThanOrEqual" allowBlank="1" showInputMessage="1" showErrorMessage="1" prompt="Bu alana, laboratuar faaliyetinden %50 ya da daha fazla not alan öğrenci sayısını giriniz." sqref="J17" xr:uid="{F99FDABC-C40C-4F1B-A629-30C23F2FFE2A}">
      <formula1>KOSLAB8</formula1>
    </dataValidation>
    <dataValidation type="whole" operator="lessThanOrEqual" allowBlank="1" showInputMessage="1" showErrorMessage="1" prompt="Bu alana, laboratuar faaliyetinden %50 ya da daha fazla not alan öğrenci sayısını giriniz." sqref="J16" xr:uid="{F7D0F0B6-8B91-49B6-B36C-D81E809144A9}">
      <formula1>KOSLAB7</formula1>
    </dataValidation>
    <dataValidation type="whole" operator="lessThanOrEqual" allowBlank="1" showInputMessage="1" showErrorMessage="1" prompt="Bu alana, laboratuar faaliyetinden %50 ya da daha fazla not alan öğrenci sayısını giriniz." sqref="J15" xr:uid="{7443BBDF-4791-4031-9806-9D24ACB11C7F}">
      <formula1>KOSLAB6</formula1>
    </dataValidation>
    <dataValidation type="whole" operator="lessThanOrEqual" allowBlank="1" showInputMessage="1" showErrorMessage="1" prompt="Bu alana, laboratuar faaliyetinden %50 ya da daha fazla not alan öğrenci sayısını giriniz." sqref="J14" xr:uid="{FBE9AB59-A641-4303-9674-5E05F63A55B5}">
      <formula1>KOSLAB5</formula1>
    </dataValidation>
    <dataValidation type="whole" operator="lessThanOrEqual" allowBlank="1" showInputMessage="1" showErrorMessage="1" prompt="Bu alana, laboratuar faaliyetinden %50 ya da daha fazla not alan öğrenci sayısını giriniz." sqref="J13" xr:uid="{AF320D5A-7922-458A-B27B-BECC851D261A}">
      <formula1>KOSLAB4</formula1>
    </dataValidation>
    <dataValidation type="whole" operator="lessThanOrEqual" allowBlank="1" showInputMessage="1" showErrorMessage="1" prompt="Bu alana, laboratuar faaliyetinden %50 ya da daha fazla not alan öğrenci sayısını giriniz." sqref="J12" xr:uid="{F6506FF2-E097-43D5-9CA6-E6A6513FF388}">
      <formula1>KOSLAB3</formula1>
    </dataValidation>
    <dataValidation type="whole" operator="lessThanOrEqual" allowBlank="1" showInputMessage="1" showErrorMessage="1" prompt="Bu alana, laboratuar faaliyetinden %50 ya da daha fazla not alan öğrenci sayısını giriniz." sqref="J11" xr:uid="{41D898AE-370A-4249-9F91-69F0C7E08C16}">
      <formula1>KOSLAB2</formula1>
    </dataValidation>
    <dataValidation type="whole" operator="lessThanOrEqual" allowBlank="1" showInputMessage="1" showErrorMessage="1" error="Bu alana yazacağınız öğrenci sayısı, dersi alan öğrenci sayısından fazla olamaz." prompt="Bu alana &quot;Alan Çalışması&quot;na katılan öğrenci sayısını yazınız." sqref="L10:L25" xr:uid="{25A5CC02-D30A-415A-9D07-E28104A5AB32}">
      <formula1>OSTOPLAM</formula1>
    </dataValidation>
    <dataValidation type="whole" operator="lessThanOrEqual" allowBlank="1" showInputMessage="1" showErrorMessage="1" error="Bu alana yazacağınız öğrenci sayısı, dersi alan öğrenci sayısından fazla olamaz." prompt="Bu alana sunum yapan öğrenci sayısını yazınız." sqref="O10:O25" xr:uid="{0B0474DA-0166-4170-93B8-992C35BCAA0F}">
      <formula1>OSTOPLAM</formula1>
    </dataValidation>
    <dataValidation type="whole" operator="lessThanOrEqual" allowBlank="1" showInputMessage="1" showErrorMessage="1" error="Bu alana yazacağınız öğrenci sayısı, dersi alan öğrenci sayısından fazla olamaz." prompt="Bu alana labaratuar faaliyetine katılan öğrenci sayısını yazınız." sqref="I10:I25" xr:uid="{AFEA04CC-E904-4B26-869C-AB99ED36DDC7}">
      <formula1>OSTOPLAM</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0" xr:uid="{743C07D8-FF63-4AE1-8E74-D7A499ED7BCD}">
      <formula1>KOSPRO1</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0" xr:uid="{41C1C63B-9070-4B14-A2C1-3C513BF56B09}">
      <formula1>KOSSUN1</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0" xr:uid="{DE781B24-7C3B-41A4-B1B2-0FCE7F84EB0D}">
      <formula1>KOSALN1</formula1>
    </dataValidation>
    <dataValidation type="whole" operator="lessThanOrEqual" allowBlank="1" showInputMessage="1" showErrorMessage="1" prompt="Bu alana, laboratuar faaliyetinden %50 ya da daha fazla not alan öğrenci sayısını giriniz." sqref="J10" xr:uid="{1DCCD8EF-CDB3-4C24-88E5-8DF2A0423020}">
      <formula1>KOSLAB1</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9:G25" xr:uid="{AE50C1FC-1B77-4028-A975-690E7880FD8C}">
      <formula1>KOSUYG10</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8" xr:uid="{3C61A4FD-FA67-4319-BDA7-9A207884126D}">
      <formula1>KOSUYG9</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7" xr:uid="{544A65FF-B37E-4F46-BD51-5531231CE684}">
      <formula1>KOSUYG8</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6" xr:uid="{4EEBE6A5-9E5C-48D1-9425-E10E9DBB1BBA}">
      <formula1>KOSUYG7</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5" xr:uid="{B8E5DA0C-5482-4452-8DBE-086528745830}">
      <formula1>KOSUYG6</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4" xr:uid="{AEECD088-AA7E-4FDB-BC39-842F7369B5EA}">
      <formula1>KOSUYG5</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3" xr:uid="{754E9A48-4E8E-46F7-B2F7-E1FDD0C02BFD}">
      <formula1>KOSUYG4</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2" xr:uid="{EBD5BCC1-905E-4D76-9EA6-76C83F4DB169}">
      <formula1>KOSUYG3</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1" xr:uid="{F5632F40-8FD2-40F3-B79A-BFF3E551ACBF}">
      <formula1>KOSUYG2</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0" xr:uid="{3DCA002B-440C-46CD-BC6F-21B36B19C490}">
      <formula1>KOSUYG1</formula1>
    </dataValidation>
    <dataValidation type="whole" operator="lessThanOrEqual" allowBlank="1" showInputMessage="1" showErrorMessage="1" error="Bu alana yazacağınız öğrenci sayısı, dersi alan öğrenci sayısından fazla olamaz." prompt="Bu alana uygulamaya katılan öğrenci sayısını yazınız." sqref="F10:F25" xr:uid="{8B5479B5-BE0D-4D15-B859-E91649545E31}">
      <formula1>OSTOPLAM</formula1>
    </dataValidation>
    <dataValidation allowBlank="1" showInputMessage="1" showErrorMessage="1" prompt="Değerlendirmeye esas Uygulama sayısını giriniz." sqref="E8 H8 K8 N8 Q8 B8" xr:uid="{743234F0-4D73-45DF-B7FD-454DAC8C2B3B}"/>
    <dataValidation type="whole" operator="lessThanOrEqual" allowBlank="1" showInputMessage="1" showErrorMessage="1" error="Bu alana yazacağınız öğrenci sayısı, dersi alan öğrenci sayısından fazla olamaz." prompt="Bu alana proje çalışmasına katılan öğrenci sayısını yazınız." sqref="R10:R25" xr:uid="{81B8717C-A1A2-4400-95D8-DB2061D16085}">
      <formula1>OSTOPLAM</formula1>
    </dataValidation>
  </dataValidations>
  <pageMargins left="0.7" right="0.7" top="0.75" bottom="0.75" header="0.3" footer="0.3"/>
  <pageSetup paperSize="512"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293245-F312-4905-946B-A058C9C90128}">
  <sheetPr codeName="Sheet4">
    <tabColor rgb="FF7030A0"/>
  </sheetPr>
  <dimension ref="A1:U32"/>
  <sheetViews>
    <sheetView showGridLines="0" showRowColHeaders="0" workbookViewId="0">
      <selection activeCell="B11" sqref="B11"/>
    </sheetView>
  </sheetViews>
  <sheetFormatPr defaultColWidth="9.140625" defaultRowHeight="15.75" x14ac:dyDescent="0.25"/>
  <cols>
    <col min="1" max="1" width="55.140625" style="57" customWidth="1"/>
    <col min="2" max="2" width="12.85546875" style="75" customWidth="1"/>
    <col min="3" max="21" width="12.85546875" style="57" customWidth="1"/>
    <col min="22" max="16384" width="9.140625" style="57"/>
  </cols>
  <sheetData>
    <row r="1" spans="1:21" ht="18.75" x14ac:dyDescent="0.3">
      <c r="A1" s="97" t="s">
        <v>40</v>
      </c>
      <c r="B1" s="98" t="str">
        <f>Sinavlar!B1</f>
        <v>JEO452</v>
      </c>
      <c r="C1" s="99"/>
      <c r="D1" s="99"/>
      <c r="F1" s="100"/>
      <c r="H1" s="100"/>
      <c r="J1" s="100"/>
      <c r="L1" s="100"/>
      <c r="N1" s="100"/>
      <c r="P1" s="100"/>
      <c r="R1" s="100"/>
      <c r="T1" s="100"/>
    </row>
    <row r="2" spans="1:21" ht="18.75" x14ac:dyDescent="0.3">
      <c r="A2" s="97" t="s">
        <v>41</v>
      </c>
      <c r="B2" s="98" t="str">
        <f>Sinavlar!B2</f>
        <v/>
      </c>
      <c r="C2" s="99"/>
      <c r="D2" s="99"/>
      <c r="F2" s="100"/>
      <c r="H2" s="100"/>
      <c r="J2" s="100"/>
      <c r="L2" s="100"/>
      <c r="N2" s="100"/>
      <c r="P2" s="100"/>
      <c r="R2" s="100"/>
      <c r="T2" s="100"/>
    </row>
    <row r="3" spans="1:21" ht="39" customHeight="1" x14ac:dyDescent="0.25">
      <c r="A3" s="101" t="s">
        <v>42</v>
      </c>
      <c r="B3" s="102" t="str">
        <f>Sinavlar!B3</f>
        <v>MÜHENDİSLİK JEOLOJİSİ</v>
      </c>
      <c r="C3" s="103"/>
      <c r="D3" s="103"/>
      <c r="F3" s="100"/>
      <c r="H3" s="100"/>
      <c r="J3" s="100"/>
      <c r="L3" s="100"/>
      <c r="N3" s="100"/>
      <c r="P3" s="100"/>
      <c r="R3" s="100"/>
      <c r="T3" s="100"/>
    </row>
    <row r="4" spans="1:21" ht="18.75" x14ac:dyDescent="0.3">
      <c r="A4" s="97" t="s">
        <v>65</v>
      </c>
      <c r="B4" s="98" t="str">
        <f>Sinavlar!B4</f>
        <v/>
      </c>
      <c r="C4" s="99"/>
      <c r="D4" s="99"/>
      <c r="F4" s="100"/>
      <c r="H4" s="100"/>
      <c r="J4" s="100"/>
      <c r="L4" s="100"/>
      <c r="N4" s="100"/>
      <c r="P4" s="100"/>
      <c r="R4" s="100"/>
      <c r="T4" s="100"/>
    </row>
    <row r="5" spans="1:21" ht="18.75" x14ac:dyDescent="0.3">
      <c r="A5" s="97" t="s">
        <v>43</v>
      </c>
      <c r="B5" s="99" t="str">
        <f>Sinavlar!B5</f>
        <v/>
      </c>
      <c r="C5" s="99"/>
      <c r="D5" s="99"/>
      <c r="F5" s="100"/>
      <c r="H5" s="100"/>
      <c r="J5" s="100"/>
      <c r="L5" s="100"/>
      <c r="N5" s="100"/>
      <c r="P5" s="100"/>
      <c r="R5" s="100"/>
      <c r="T5" s="100"/>
    </row>
    <row r="6" spans="1:21" ht="33" customHeight="1" x14ac:dyDescent="0.4">
      <c r="B6" s="104" t="s">
        <v>66</v>
      </c>
      <c r="C6" s="104"/>
      <c r="D6" s="104"/>
      <c r="E6" s="104"/>
      <c r="F6" s="104"/>
      <c r="G6" s="104"/>
      <c r="J6" s="100"/>
    </row>
    <row r="7" spans="1:21" ht="33" customHeight="1" thickBot="1" x14ac:dyDescent="0.45">
      <c r="B7" s="105" t="s">
        <v>8</v>
      </c>
      <c r="C7" s="105"/>
      <c r="D7" s="105"/>
      <c r="E7" s="105"/>
      <c r="F7" s="105"/>
      <c r="G7" s="105"/>
    </row>
    <row r="8" spans="1:21" s="106" customFormat="1" ht="27" thickBot="1" x14ac:dyDescent="0.45">
      <c r="B8" s="107" t="s">
        <v>45</v>
      </c>
      <c r="C8" s="108"/>
      <c r="D8" s="107" t="s">
        <v>46</v>
      </c>
      <c r="E8" s="108"/>
      <c r="F8" s="107" t="s">
        <v>47</v>
      </c>
      <c r="G8" s="108"/>
      <c r="H8" s="100"/>
      <c r="I8" s="100"/>
      <c r="J8" s="100"/>
      <c r="K8" s="100"/>
      <c r="L8" s="100"/>
      <c r="M8" s="100"/>
      <c r="N8" s="100"/>
      <c r="O8" s="100"/>
      <c r="P8" s="100"/>
      <c r="Q8" s="100"/>
      <c r="R8" s="100"/>
      <c r="S8" s="100"/>
      <c r="T8" s="100"/>
      <c r="U8" s="100"/>
    </row>
    <row r="9" spans="1:21" s="106" customFormat="1" ht="27" thickBot="1" x14ac:dyDescent="0.45">
      <c r="A9" s="109" t="s">
        <v>49</v>
      </c>
      <c r="B9" s="107">
        <f>SSAS1</f>
        <v>0</v>
      </c>
      <c r="C9" s="108"/>
      <c r="D9" s="107">
        <f>SSAS2</f>
        <v>0</v>
      </c>
      <c r="E9" s="108"/>
      <c r="F9" s="107">
        <f>SSGS</f>
        <v>0</v>
      </c>
      <c r="G9" s="108"/>
      <c r="H9" s="100"/>
      <c r="I9" s="100"/>
      <c r="J9" s="100"/>
      <c r="K9" s="100"/>
      <c r="L9" s="100"/>
      <c r="M9" s="100"/>
      <c r="N9" s="100"/>
      <c r="O9" s="100"/>
      <c r="P9" s="100"/>
      <c r="Q9" s="100"/>
      <c r="R9" s="100"/>
      <c r="S9" s="100"/>
      <c r="T9" s="100"/>
      <c r="U9" s="100"/>
    </row>
    <row r="10" spans="1:21" ht="48" thickBot="1" x14ac:dyDescent="0.35">
      <c r="A10" s="110" t="s">
        <v>22</v>
      </c>
      <c r="B10" s="111" t="s">
        <v>67</v>
      </c>
      <c r="C10" s="112" t="s">
        <v>68</v>
      </c>
      <c r="D10" s="111" t="s">
        <v>67</v>
      </c>
      <c r="E10" s="112" t="s">
        <v>68</v>
      </c>
      <c r="F10" s="111" t="s">
        <v>67</v>
      </c>
      <c r="G10" s="112" t="s">
        <v>68</v>
      </c>
      <c r="H10" s="100"/>
      <c r="I10" s="100"/>
      <c r="J10" s="100"/>
      <c r="K10" s="100"/>
      <c r="L10" s="100"/>
      <c r="M10" s="100"/>
      <c r="N10" s="100"/>
      <c r="O10" s="100"/>
      <c r="P10" s="100"/>
      <c r="Q10" s="100"/>
      <c r="R10" s="100"/>
      <c r="S10" s="100"/>
      <c r="T10" s="100"/>
      <c r="U10" s="100"/>
    </row>
    <row r="11" spans="1:21" ht="48" customHeight="1" x14ac:dyDescent="0.25">
      <c r="A11" s="113" t="s">
        <v>69</v>
      </c>
      <c r="B11" s="114"/>
      <c r="C11" s="115" t="str">
        <f>IF(AND(ISNUMBER(BKDOC1AS1),BKDOC1AS1&gt;0),BKDOC1AS1,"")</f>
        <v/>
      </c>
      <c r="D11" s="116"/>
      <c r="E11" s="115" t="str">
        <f>IF(AND(ISNUMBER(BKDOC1AS2),BKDOC1AS2&gt;0),BKDOC1AS2,"")</f>
        <v/>
      </c>
      <c r="F11" s="116"/>
      <c r="G11" s="115" t="str">
        <f>IF(AND(ISNUMBER(BKDOC1GS),BKDOC1GS&gt;0),BKDOC1GS,"")</f>
        <v/>
      </c>
      <c r="H11" s="100"/>
      <c r="I11" s="100"/>
      <c r="J11" s="100"/>
      <c r="K11" s="100"/>
      <c r="L11" s="100"/>
      <c r="M11" s="100"/>
      <c r="N11" s="100"/>
      <c r="O11" s="100"/>
      <c r="P11" s="100"/>
      <c r="Q11" s="100"/>
      <c r="R11" s="100"/>
      <c r="S11" s="100"/>
      <c r="T11" s="100"/>
      <c r="U11" s="100"/>
    </row>
    <row r="12" spans="1:21" ht="48" customHeight="1" x14ac:dyDescent="0.25">
      <c r="A12" s="117" t="s">
        <v>70</v>
      </c>
      <c r="B12" s="118"/>
      <c r="C12" s="119" t="str">
        <f>IF(AND(ISNUMBER(BKDOC2AS1),BKDOC2AS1&gt;0),BKDOC2AS1,"")</f>
        <v/>
      </c>
      <c r="D12" s="120"/>
      <c r="E12" s="119" t="str">
        <f>IF(AND(ISNUMBER(BKDOC2AS2),BKDOC2AS2&gt;0),BKDOC2AS2,"")</f>
        <v/>
      </c>
      <c r="F12" s="120"/>
      <c r="G12" s="119" t="str">
        <f>IF(AND(ISNUMBER(BKDOC2GS),BKDOC2GS&gt;0),BKDOC2GS,"")</f>
        <v/>
      </c>
      <c r="H12" s="100"/>
      <c r="I12" s="100"/>
      <c r="J12" s="100"/>
      <c r="K12" s="100"/>
      <c r="L12" s="100"/>
      <c r="M12" s="100"/>
      <c r="N12" s="100"/>
      <c r="O12" s="100"/>
      <c r="P12" s="100"/>
      <c r="Q12" s="100"/>
      <c r="R12" s="100"/>
      <c r="S12" s="100"/>
      <c r="T12" s="100"/>
      <c r="U12" s="100"/>
    </row>
    <row r="13" spans="1:21" ht="48" customHeight="1" x14ac:dyDescent="0.25">
      <c r="A13" s="117" t="s">
        <v>71</v>
      </c>
      <c r="B13" s="118"/>
      <c r="C13" s="119" t="str">
        <f>IF(AND(ISNUMBER(BKDOC3AS1),BKDOC3AS1&gt;0),BKDOC3AS1,"")</f>
        <v/>
      </c>
      <c r="D13" s="120"/>
      <c r="E13" s="119" t="str">
        <f>IF(AND(ISNUMBER(BKDOC3AS2),BKDOC3AS2&gt;0),BKDOC3AS2,"")</f>
        <v/>
      </c>
      <c r="F13" s="120"/>
      <c r="G13" s="119" t="str">
        <f>IF(AND(ISNUMBER(BKDOC3GS),BKDOC3GS&gt;0),BKDOC3GS,"")</f>
        <v/>
      </c>
      <c r="H13" s="100"/>
      <c r="I13" s="100"/>
      <c r="J13" s="100"/>
      <c r="K13" s="100"/>
      <c r="L13" s="100"/>
      <c r="M13" s="100"/>
      <c r="N13" s="100"/>
      <c r="O13" s="100"/>
      <c r="P13" s="100"/>
      <c r="Q13" s="100"/>
      <c r="R13" s="100"/>
      <c r="S13" s="100"/>
      <c r="T13" s="100"/>
      <c r="U13" s="100"/>
    </row>
    <row r="14" spans="1:21" ht="48" customHeight="1" x14ac:dyDescent="0.25">
      <c r="A14" s="117" t="s">
        <v>72</v>
      </c>
      <c r="B14" s="118"/>
      <c r="C14" s="119" t="str">
        <f>IF(AND(ISNUMBER(BKDOC4AS1),BKDOC4AS1&gt;0),BKDOC4AS1,"")</f>
        <v/>
      </c>
      <c r="D14" s="120"/>
      <c r="E14" s="119" t="str">
        <f>IF(AND(ISNUMBER(BKDOC4AS2),BKDOC4AS2&gt;0),BKDOC4AS2,"")</f>
        <v/>
      </c>
      <c r="F14" s="120"/>
      <c r="G14" s="119" t="str">
        <f>IF(AND(ISNUMBER(BKDOC4GS),BKDOC4GS&gt;0),BKDOC4GS,"")</f>
        <v/>
      </c>
      <c r="H14" s="100"/>
      <c r="I14" s="100"/>
      <c r="J14" s="100"/>
      <c r="K14" s="100"/>
      <c r="L14" s="100"/>
      <c r="M14" s="100"/>
      <c r="N14" s="100"/>
      <c r="O14" s="100"/>
      <c r="P14" s="100"/>
      <c r="Q14" s="100"/>
      <c r="R14" s="100"/>
      <c r="S14" s="100"/>
      <c r="T14" s="100"/>
      <c r="U14" s="100"/>
    </row>
    <row r="15" spans="1:21" ht="48" customHeight="1" x14ac:dyDescent="0.25">
      <c r="A15" s="117" t="s">
        <v>73</v>
      </c>
      <c r="B15" s="118"/>
      <c r="C15" s="119" t="str">
        <f>IF(AND(ISNUMBER(BKDOC5AS1),BKDOC5AS1&gt;0),BKDOC5AS1,"")</f>
        <v/>
      </c>
      <c r="D15" s="120"/>
      <c r="E15" s="119" t="str">
        <f>IF(AND(ISNUMBER(BKDOC5AS2),BKDOC5AS2&gt;0),BKDOC5AS2,"")</f>
        <v/>
      </c>
      <c r="F15" s="120"/>
      <c r="G15" s="119" t="str">
        <f>IF(AND(ISNUMBER(BKDOC5GS),BKDOC5GS&gt;0),BKDOC5GS,"")</f>
        <v/>
      </c>
      <c r="H15" s="100"/>
      <c r="I15" s="100"/>
      <c r="J15" s="100"/>
      <c r="K15" s="100"/>
      <c r="L15" s="100"/>
      <c r="M15" s="100"/>
      <c r="N15" s="100"/>
      <c r="O15" s="100"/>
      <c r="P15" s="100"/>
      <c r="Q15" s="100"/>
      <c r="R15" s="100"/>
      <c r="S15" s="100"/>
      <c r="T15" s="100"/>
      <c r="U15" s="100"/>
    </row>
    <row r="16" spans="1:21" ht="48" customHeight="1" x14ac:dyDescent="0.25">
      <c r="A16" s="117" t="s">
        <v>74</v>
      </c>
      <c r="B16" s="118"/>
      <c r="C16" s="119" t="str">
        <f>IF(AND(ISNUMBER(BKDOC6AS1),BKDOC6AS1&gt;0),BKDOC6AS1,"")</f>
        <v/>
      </c>
      <c r="D16" s="120"/>
      <c r="E16" s="119" t="str">
        <f>IF(AND(ISNUMBER(BKDOC6AS2),BKDOC6AS2&gt;0),BKDOC6AS2,"")</f>
        <v/>
      </c>
      <c r="F16" s="120"/>
      <c r="G16" s="119" t="str">
        <f>IF(AND(ISNUMBER(BKDOC6GS),BKDOC6GS&gt;0),BKDOC6GS,"")</f>
        <v/>
      </c>
      <c r="H16" s="100"/>
      <c r="I16" s="100"/>
      <c r="J16" s="100"/>
      <c r="K16" s="100"/>
      <c r="L16" s="100"/>
      <c r="M16" s="100"/>
      <c r="N16" s="100"/>
      <c r="O16" s="100"/>
      <c r="P16" s="100"/>
      <c r="Q16" s="100"/>
      <c r="R16" s="100"/>
      <c r="S16" s="100"/>
      <c r="T16" s="100"/>
      <c r="U16" s="100"/>
    </row>
    <row r="17" spans="1:21" ht="48" customHeight="1" x14ac:dyDescent="0.25">
      <c r="A17" s="117" t="s">
        <v>75</v>
      </c>
      <c r="B17" s="121"/>
      <c r="C17" s="119" t="str">
        <f>IF(AND(ISNUMBER(BKDOC7AS1),BKDOC7AS1&gt;0),BKDOC7AS1,"")</f>
        <v/>
      </c>
      <c r="D17" s="120"/>
      <c r="E17" s="119" t="str">
        <f>IF(AND(ISNUMBER(BKDOC7AS2),BKDOC7AS2&gt;0),BKDOC7AS2,"")</f>
        <v/>
      </c>
      <c r="F17" s="120"/>
      <c r="G17" s="119" t="str">
        <f>IF(AND(ISNUMBER(BKDOC7GS),BKDOC7GS&gt;0),BKDOC7GS,"")</f>
        <v/>
      </c>
      <c r="H17" s="100"/>
      <c r="I17" s="100"/>
      <c r="J17" s="100"/>
      <c r="K17" s="100"/>
      <c r="L17" s="100"/>
      <c r="M17" s="100"/>
      <c r="N17" s="100"/>
      <c r="O17" s="100"/>
      <c r="P17" s="100"/>
      <c r="Q17" s="100"/>
      <c r="R17" s="100"/>
      <c r="S17" s="100"/>
      <c r="T17" s="100"/>
      <c r="U17" s="100"/>
    </row>
    <row r="18" spans="1:21" ht="48" customHeight="1" thickBot="1" x14ac:dyDescent="0.3">
      <c r="A18" s="122"/>
      <c r="B18" s="240"/>
      <c r="C18" s="123" t="str">
        <f>IF(AND(ISNUMBER(BKDOC8AS1),BKDOC8AS1&gt;0),BKDOC8AS1,"")</f>
        <v/>
      </c>
      <c r="D18" s="241"/>
      <c r="E18" s="123" t="str">
        <f>IF(AND(ISNUMBER(BKDOC8AS2),BKDOC8AS2&gt;0),BKDOC8AS2,"")</f>
        <v/>
      </c>
      <c r="F18" s="241"/>
      <c r="G18" s="123" t="str">
        <f>IF(AND(ISNUMBER(BKDOC8GS),BKDOC8GS&gt;0),BKDOC8GS,"")</f>
        <v/>
      </c>
      <c r="H18" s="100"/>
      <c r="I18" s="100"/>
      <c r="J18" s="100"/>
      <c r="K18" s="100"/>
      <c r="L18" s="100"/>
      <c r="M18" s="100"/>
      <c r="N18" s="100"/>
      <c r="O18" s="100"/>
      <c r="P18" s="100"/>
      <c r="Q18" s="100"/>
      <c r="R18" s="100"/>
      <c r="S18" s="100"/>
      <c r="T18" s="100"/>
      <c r="U18" s="100"/>
    </row>
    <row r="19" spans="1:21" x14ac:dyDescent="0.25">
      <c r="A19" s="75"/>
    </row>
    <row r="21" spans="1:21" ht="32.25" thickBot="1" x14ac:dyDescent="0.55000000000000004">
      <c r="B21" s="124" t="s">
        <v>76</v>
      </c>
      <c r="C21" s="124"/>
      <c r="D21" s="124"/>
      <c r="E21" s="124"/>
      <c r="F21" s="124"/>
      <c r="G21" s="124"/>
    </row>
    <row r="22" spans="1:21" s="125" customFormat="1" ht="21.75" thickBot="1" x14ac:dyDescent="0.4">
      <c r="B22" s="126" t="s">
        <v>77</v>
      </c>
      <c r="C22" s="127"/>
      <c r="D22" s="126" t="s">
        <v>53</v>
      </c>
      <c r="E22" s="127"/>
      <c r="F22" s="126" t="s">
        <v>78</v>
      </c>
      <c r="G22" s="127"/>
      <c r="H22" s="126" t="s">
        <v>55</v>
      </c>
      <c r="I22" s="127"/>
      <c r="J22" s="126" t="s">
        <v>79</v>
      </c>
      <c r="K22" s="127"/>
      <c r="L22" s="126" t="s">
        <v>57</v>
      </c>
      <c r="M22" s="127"/>
    </row>
    <row r="23" spans="1:21" s="125" customFormat="1" ht="21.75" thickBot="1" x14ac:dyDescent="0.4">
      <c r="A23" s="109" t="s">
        <v>80</v>
      </c>
      <c r="B23" s="126">
        <f>NUMODEV</f>
        <v>0</v>
      </c>
      <c r="C23" s="127"/>
      <c r="D23" s="126">
        <f>NUMUYG</f>
        <v>0</v>
      </c>
      <c r="E23" s="127"/>
      <c r="F23" s="126">
        <f>NUMLAB</f>
        <v>0</v>
      </c>
      <c r="G23" s="127"/>
      <c r="H23" s="126">
        <f>NUMALAN</f>
        <v>0</v>
      </c>
      <c r="I23" s="127"/>
      <c r="J23" s="126">
        <f>NUMSUNUM</f>
        <v>0</v>
      </c>
      <c r="K23" s="127"/>
      <c r="L23" s="126">
        <f>NUMPROJE</f>
        <v>0</v>
      </c>
      <c r="M23" s="127"/>
    </row>
    <row r="24" spans="1:21" ht="48" thickBot="1" x14ac:dyDescent="0.35">
      <c r="A24" s="110" t="s">
        <v>22</v>
      </c>
      <c r="B24" s="128" t="s">
        <v>81</v>
      </c>
      <c r="C24" s="129" t="s">
        <v>68</v>
      </c>
      <c r="D24" s="128" t="s">
        <v>82</v>
      </c>
      <c r="E24" s="129" t="s">
        <v>68</v>
      </c>
      <c r="F24" s="128" t="s">
        <v>83</v>
      </c>
      <c r="G24" s="129" t="s">
        <v>68</v>
      </c>
      <c r="H24" s="128" t="s">
        <v>61</v>
      </c>
      <c r="I24" s="129" t="s">
        <v>68</v>
      </c>
      <c r="J24" s="128" t="s">
        <v>62</v>
      </c>
      <c r="K24" s="129" t="s">
        <v>68</v>
      </c>
      <c r="L24" s="128" t="s">
        <v>64</v>
      </c>
      <c r="M24" s="129" t="s">
        <v>68</v>
      </c>
    </row>
    <row r="25" spans="1:21" ht="48" customHeight="1" x14ac:dyDescent="0.25">
      <c r="A25" s="130" t="str">
        <f>IF(ISBLANK(A11),"",A11)</f>
        <v>1. "Mühendislik Jeolojisi"nin Jeoloji Mühendisliği mesleğinin uygulamalı bir dalı olduğunu ve hangi mühendislik alanlarıyla ilgili ne tür mühendislik sorunlarına katkıda bulunabileceklerini öğrenir.</v>
      </c>
      <c r="B25" s="118"/>
      <c r="C25" s="119" t="str">
        <f>IF(AND(ISNUMBER(BKDOC1OD),BKDOC1OD&gt;0),BKDOC1OD,"")</f>
        <v/>
      </c>
      <c r="D25" s="118"/>
      <c r="E25" s="119" t="str">
        <f>IF(AND(ISNUMBER(BKDOC1UYG),BKDOC1UYG&gt;0),BKDOC1UYG,"")</f>
        <v/>
      </c>
      <c r="F25" s="120"/>
      <c r="G25" s="119" t="str">
        <f>IF(AND(ISNUMBER(BKDOC1LAB),BKDOC1LAB&gt;0),BKDOC1LAB,"")</f>
        <v/>
      </c>
      <c r="H25" s="120"/>
      <c r="I25" s="119" t="str">
        <f>IF(AND(ISNUMBER(BKDOC1ALAN),BKDOC1ALAN&gt;0),BKDOC1ALAN,"")</f>
        <v/>
      </c>
      <c r="J25" s="120"/>
      <c r="K25" s="119" t="str">
        <f>IF(AND(ISNUMBER(BKDOC1SUN),BKDOC1SUN&gt;0),BKDOC1SUN,"")</f>
        <v/>
      </c>
      <c r="L25" s="120"/>
      <c r="M25" s="119" t="str">
        <f>IF(AND(ISNUMBER(BKDOC1PRJ),BKDOC1PRJ&gt;0),BKDOC1PRJ,"")</f>
        <v/>
      </c>
    </row>
    <row r="26" spans="1:21" ht="48" customHeight="1" x14ac:dyDescent="0.25">
      <c r="A26" s="130" t="str">
        <f t="shared" ref="A26:A32" si="0">IF(ISBLANK(A12),"",A12)</f>
        <v>2. Mühendislik uygulamalarında (jeoloji, inşaat, maden) kaya malzemeleri ve kaya kütlelerinin özelliklerinin tayini ve bunların uygulamadaki önemi ve etkisi hakkında bilgi sahibi olmayı öğrenir.</v>
      </c>
      <c r="B26" s="118"/>
      <c r="C26" s="119" t="str">
        <f>IF(AND(ISNUMBER(BKDOC2OD),BKDOC2OD&gt;0),BKDOC2OD,"")</f>
        <v/>
      </c>
      <c r="D26" s="118"/>
      <c r="E26" s="119" t="str">
        <f>IF(AND(ISNUMBER(BKDOC2UYG),BKDOC2UYG&gt;0),BKDOC2UYG,"")</f>
        <v/>
      </c>
      <c r="F26" s="120"/>
      <c r="G26" s="119" t="str">
        <f>IF(AND(ISNUMBER(BKDOC2LAB),BKDOC2LAB&gt;0),BKDOC2LAB,"")</f>
        <v/>
      </c>
      <c r="H26" s="120"/>
      <c r="I26" s="119" t="str">
        <f>IF(AND(ISNUMBER(BKDOC2ALAN),BKDOC2ALAN&gt;0),BKDOC2ALAN,"")</f>
        <v/>
      </c>
      <c r="J26" s="120"/>
      <c r="K26" s="119" t="str">
        <f>IF(AND(ISNUMBER(BKDOC2SUN),BKDOC2SUN&gt;0),BKDOC2SUN,"")</f>
        <v/>
      </c>
      <c r="L26" s="120"/>
      <c r="M26" s="119" t="str">
        <f>IF(AND(ISNUMBER(BKDOC2PRJ),BKDOC2PRJ&gt;0),BKDOC2PRJ,"")</f>
        <v/>
      </c>
    </row>
    <row r="27" spans="1:21" ht="48" customHeight="1" x14ac:dyDescent="0.25">
      <c r="A27" s="130" t="str">
        <f t="shared" si="0"/>
        <v>3. Mühendislik amaçlı saha araştırmalarında kullanılan yöntemleri ve bunların uygulanma amaçlarını öğrenir.</v>
      </c>
      <c r="B27" s="118"/>
      <c r="C27" s="119" t="str">
        <f>IF(AND(ISNUMBER(BKDOC3OD),BKDOC3OD&gt;0),BKDOC3OD,"")</f>
        <v/>
      </c>
      <c r="D27" s="118"/>
      <c r="E27" s="119" t="str">
        <f>IF(AND(ISNUMBER(BKDOC3UYG),BKDOC3UYG&gt;0),BKDOC3UYG,"")</f>
        <v/>
      </c>
      <c r="F27" s="120"/>
      <c r="G27" s="119" t="str">
        <f>IF(AND(ISNUMBER(BKDOC3LAB),BKDOC3LAB&gt;0),BKDOC3LAB,"")</f>
        <v/>
      </c>
      <c r="H27" s="120"/>
      <c r="I27" s="119" t="str">
        <f>IF(AND(ISNUMBER(BKDOC3ALAN),BKDOC3ALAN&gt;0),BKDOC3ALAN,"")</f>
        <v/>
      </c>
      <c r="J27" s="120"/>
      <c r="K27" s="119" t="str">
        <f>IF(AND(ISNUMBER(BKDOC3SUN),BKDOC3SUN&gt;0),BKDOC3SUN,"")</f>
        <v/>
      </c>
      <c r="L27" s="120"/>
      <c r="M27" s="119" t="str">
        <f>IF(AND(ISNUMBER(BKDOC3PRJ),BKDOC3PRJ&gt;0),BKDOC3PRJ,"")</f>
        <v/>
      </c>
    </row>
    <row r="28" spans="1:21" ht="48" customHeight="1" x14ac:dyDescent="0.25">
      <c r="A28" s="130" t="str">
        <f t="shared" si="0"/>
        <v>4. Baraj, tünel ve şev gibi başlıca mühendislik yapıları ve kazılarında ve heyelanların gelişiminde jeolojinin etkisini ve önemini, bu yapılara yönelik mühendislik jeolojisi amaçlı çalışmaları, sorunları ve bunların çözümüne ve iyileştirilmesine yönelik başlıca yöntemleri öğrenir.</v>
      </c>
      <c r="B28" s="118"/>
      <c r="C28" s="119" t="str">
        <f>IF(AND(ISNUMBER(BKDOC4OD),BKDOC4OD&gt;0),BKDOC4OD,"")</f>
        <v/>
      </c>
      <c r="D28" s="118"/>
      <c r="E28" s="119" t="str">
        <f>IF(AND(ISNUMBER(BKDOC4UYG),BKDOC4UYG&gt;0),BKDOC4UYG,"")</f>
        <v/>
      </c>
      <c r="F28" s="120"/>
      <c r="G28" s="119" t="str">
        <f>IF(AND(ISNUMBER(BKDOC4LAB),BKDOC4LAB&gt;0),BKDOC4LAB,"")</f>
        <v/>
      </c>
      <c r="H28" s="120"/>
      <c r="I28" s="119" t="str">
        <f>IF(AND(ISNUMBER(BKDOC4ALAN),BKDOC4ALAN&gt;0),BKDOC4ALAN,"")</f>
        <v/>
      </c>
      <c r="J28" s="120"/>
      <c r="K28" s="119" t="str">
        <f>IF(AND(ISNUMBER(BKDOC4SUN),BKDOC4SUN&gt;0),BKDOC4SUN,"")</f>
        <v/>
      </c>
      <c r="L28" s="120"/>
      <c r="M28" s="119" t="str">
        <f>IF(AND(ISNUMBER(BKDOC4PRJ),BKDOC4PRJ&gt;0),BKDOC4PRJ,"")</f>
        <v/>
      </c>
    </row>
    <row r="29" spans="1:21" ht="48" customHeight="1" x14ac:dyDescent="0.25">
      <c r="A29" s="130" t="str">
        <f t="shared" si="0"/>
        <v>5. Heyelanlar dışında kalan, deprem ve etkileri, çökme, şişme vd. gibi diğer jeolojik afetleri ve etkilerini öğrenir.</v>
      </c>
      <c r="B29" s="118"/>
      <c r="C29" s="119" t="str">
        <f>IF(AND(ISNUMBER(BKDOC5OD),BKDOC5OD&gt;0),BKDOC5OD,"")</f>
        <v/>
      </c>
      <c r="D29" s="118"/>
      <c r="E29" s="119" t="str">
        <f>IF(AND(ISNUMBER(BKDOC5UYG),BKDOC5UYG&gt;0),BKDOC5UYG,"")</f>
        <v/>
      </c>
      <c r="F29" s="120"/>
      <c r="G29" s="119" t="str">
        <f>IF(AND(ISNUMBER(BKDOC5LAB),BKDOC5LAB&gt;0),BKDOC5LAB,"")</f>
        <v/>
      </c>
      <c r="H29" s="120"/>
      <c r="I29" s="119" t="str">
        <f>IF(AND(ISNUMBER(BKDOC5ALAN),BKDOC5ALAN&gt;0),BKDOC5ALAN,"")</f>
        <v/>
      </c>
      <c r="J29" s="120"/>
      <c r="K29" s="119" t="str">
        <f>IF(AND(ISNUMBER(BKDOC5SUN),BKDOC5SUN&gt;0),BKDOC5SUN,"")</f>
        <v/>
      </c>
      <c r="L29" s="120"/>
      <c r="M29" s="119" t="str">
        <f>IF(AND(ISNUMBER(BKDOC5PRJ),BKDOC5PRJ&gt;0),BKDOC5PRJ,"")</f>
        <v/>
      </c>
    </row>
    <row r="30" spans="1:21" ht="48" customHeight="1" x14ac:dyDescent="0.25">
      <c r="A30" s="130" t="str">
        <f t="shared" si="0"/>
        <v>6. Yapı inşasında kullanılan jeolojik birimlerin nasıl temin edildiğini ve bunların üretim ve kullanımını etkileyen faktörleri öğrenir.</v>
      </c>
      <c r="B30" s="118"/>
      <c r="C30" s="119" t="str">
        <f>IF(AND(ISNUMBER(BKDOC6OD),BKDOC6OD&gt;0),BKDOC6OD,"")</f>
        <v/>
      </c>
      <c r="D30" s="118"/>
      <c r="E30" s="119" t="str">
        <f>IF(AND(ISNUMBER(BKDOC6UYG),BKDOC6UYG&gt;0),BKDOC6UYG,"")</f>
        <v/>
      </c>
      <c r="F30" s="120"/>
      <c r="G30" s="119" t="str">
        <f>IF(AND(ISNUMBER(BKDOC6LAB),BKDOC6LAB&gt;0),BKDOC6LAB,"")</f>
        <v/>
      </c>
      <c r="H30" s="120"/>
      <c r="I30" s="119" t="str">
        <f>IF(AND(ISNUMBER(BKDOC6ALAN),BKDOC6ALAN&gt;0),BKDOC6ALAN,"")</f>
        <v/>
      </c>
      <c r="J30" s="120"/>
      <c r="K30" s="119" t="str">
        <f>IF(AND(ISNUMBER(BKDOC6SUN),BKDOC6SUN&gt;0),BKDOC6SUN,"")</f>
        <v/>
      </c>
      <c r="L30" s="120"/>
      <c r="M30" s="119" t="str">
        <f>IF(AND(ISNUMBER(BKDOC6PRJ),BKDOC6PRJ&gt;0),BKDOC6PRJ,"")</f>
        <v/>
      </c>
    </row>
    <row r="31" spans="1:21" ht="48" customHeight="1" x14ac:dyDescent="0.25">
      <c r="A31" s="130" t="str">
        <f t="shared" si="0"/>
        <v>7. Bu konularla ilgili bilgi düzeylerini, sentez ve soruna çözüm getirme yeteneklerini geliştirir.</v>
      </c>
      <c r="B31" s="118"/>
      <c r="C31" s="119" t="str">
        <f>IF(AND(ISNUMBER(BKDOC7OD),BKDOC7OD&gt;0),BKDOC7OD,"")</f>
        <v/>
      </c>
      <c r="D31" s="118"/>
      <c r="E31" s="119" t="str">
        <f>IF(AND(ISNUMBER(BKDOC7UYG),BKDOC7UYG&gt;0),BKDOC7UYG,"")</f>
        <v/>
      </c>
      <c r="F31" s="120"/>
      <c r="G31" s="119" t="str">
        <f>IF(AND(ISNUMBER(BKDOC7LAB),BKDOC7LAB&gt;0),BKDOC7LAB,"")</f>
        <v/>
      </c>
      <c r="H31" s="120"/>
      <c r="I31" s="119" t="str">
        <f>IF(AND(ISNUMBER(BKDOC7ALAN),BKDOC7ALAN&gt;0),BKDOC7ALAN,"")</f>
        <v/>
      </c>
      <c r="J31" s="120"/>
      <c r="K31" s="119" t="str">
        <f>IF(AND(ISNUMBER(BKDOC7SUN),BKDOC7SUN&gt;0),BKDOC7SUN,"")</f>
        <v/>
      </c>
      <c r="L31" s="120"/>
      <c r="M31" s="119" t="str">
        <f>IF(AND(ISNUMBER(BKDOC7PRJ),BKDOC7PRJ&gt;0),BKDOC7PRJ,"")</f>
        <v/>
      </c>
    </row>
    <row r="32" spans="1:21" ht="48" customHeight="1" thickBot="1" x14ac:dyDescent="0.3">
      <c r="A32" s="130" t="str">
        <f t="shared" si="0"/>
        <v/>
      </c>
      <c r="B32" s="240"/>
      <c r="C32" s="123" t="str">
        <f>IF(AND(ISNUMBER(BKDOC8OD),BKDOC8OD&gt;0),BKDOC8OD,"")</f>
        <v/>
      </c>
      <c r="D32" s="240"/>
      <c r="E32" s="123" t="str">
        <f>IF(AND(ISNUMBER(BKDOC8UYG),BKDOC8UYG&gt;0),BKDOC8UYG,"")</f>
        <v/>
      </c>
      <c r="F32" s="241"/>
      <c r="G32" s="123" t="str">
        <f>IF(AND(ISNUMBER(BKDOC8LAB),BKDOC8LAB&gt;0),BKDOC8LAB,"")</f>
        <v/>
      </c>
      <c r="H32" s="241"/>
      <c r="I32" s="123" t="str">
        <f>IF(AND(ISNUMBER(BKDOC8ALAN),BKDOC8ALAN&gt;0),BKDOC8ALAN,"")</f>
        <v/>
      </c>
      <c r="J32" s="241"/>
      <c r="K32" s="123" t="str">
        <f>IF(AND(ISNUMBER(BKDOC8SUN),BKDOC8SUN&gt;0),BKDOC8SUN,"")</f>
        <v/>
      </c>
      <c r="L32" s="241"/>
      <c r="M32" s="123" t="str">
        <f>IF(AND(ISNUMBER(BKDOC8PRJ),BKDOC8PRJ&gt;0),BKDOC8PRJ,"")</f>
        <v/>
      </c>
    </row>
  </sheetData>
  <sheetProtection algorithmName="SHA-512" hashValue="bw7VfSfseLX6V4yQAe6gxsQyYhfitkLIRfUyBA2yqQSpi8n3fOEtmJvdx0iHPg4hYU0Gpf/lir8OtqF29FNNPw==" saltValue="I+tzLth0nv+v92gWBdmcDg==" spinCount="100000" sheet="1" objects="1" scenarios="1" selectLockedCells="1"/>
  <mergeCells count="19">
    <mergeCell ref="B23:C23"/>
    <mergeCell ref="D23:E23"/>
    <mergeCell ref="F23:G23"/>
    <mergeCell ref="H23:I23"/>
    <mergeCell ref="J23:K23"/>
    <mergeCell ref="L23:M23"/>
    <mergeCell ref="B22:C22"/>
    <mergeCell ref="D22:E22"/>
    <mergeCell ref="F22:G22"/>
    <mergeCell ref="H22:I22"/>
    <mergeCell ref="J22:K22"/>
    <mergeCell ref="L22:M22"/>
    <mergeCell ref="B3:D3"/>
    <mergeCell ref="B8:C8"/>
    <mergeCell ref="D8:E8"/>
    <mergeCell ref="F8:G8"/>
    <mergeCell ref="B9:C9"/>
    <mergeCell ref="D9:E9"/>
    <mergeCell ref="F9:G9"/>
  </mergeCells>
  <dataValidations count="8">
    <dataValidation allowBlank="1" showInputMessage="1" showErrorMessage="1" prompt="Lütfen hangi ödevler ile bu öğrenme çıktısının sağlandığının ölçüldüğünü yazınız. Birden fazla ödev, bu öğrenme çıktısını ölçüyor ise ödev numaralarını &quot;,&quot; ile ayırarak (Ör. 3,5) yazınız." sqref="B25:B32" xr:uid="{9FA58BD9-BFB9-4A6A-9249-587A1BCF5C3D}"/>
    <dataValidation allowBlank="1" showInputMessage="1" showErrorMessage="1" prompt="Lütfen hangi Projeler ile bu öğrenme çıktısının sağlandığının ölçüldüğünü yazınız. Birden fazla proje bu öğrenme çıktısını ölçüyor ise proje numaralarını &quot;,&quot; ile ayırarak (Ör. 1,2) yazınız." sqref="L25:L32" xr:uid="{7D65A818-5EEF-4D3A-A7D2-59C5B449191F}"/>
    <dataValidation allowBlank="1" showInputMessage="1" showErrorMessage="1" prompt="Lütfen hangi sunumlar ile bu öğrenme çıktısının sağlandığının ölçüldüğünü yazınız. Birden fazla sunum bu öğrenme çıktısını ölçüyor ise sunum numaralarını &quot;,&quot; ile ayırarak (Ör. 1,2) yazınız." sqref="J25:J32" xr:uid="{6813D1FE-DF2F-4904-84E5-34F8D9307A9B}"/>
    <dataValidation allowBlank="1" showInputMessage="1" showErrorMessage="1" prompt="Lütfen hangi Alan Çalışmaları ile bu öğrenme çıktısının sağlandığının ölçüldüğünü yazınız. Birden fazla AÇ bu öğrenme çıktısını ölçüyor ise AÇ numaralarını &quot;,&quot; ile ayırarak (Ör. 1,2) yazınız." sqref="H25:H32" xr:uid="{A8BC0E92-4876-4274-A747-FA59A3E5BD75}"/>
    <dataValidation allowBlank="1" showInputMessage="1" showErrorMessage="1" prompt="Lütfen hangi Lab faaliyetleri ile bu öğrenme çıktısının sağlandığının ölçüldüğünü yazınız. Birden fazla Lab bu öğrenme çıktısını ölçüyor ise Lab numaralarını &quot;,&quot; ile ayırarak (Ör. 3,5) yazınız." sqref="F25:F32" xr:uid="{D0D47C80-AB11-442F-B930-DF0E54523645}"/>
    <dataValidation allowBlank="1" showInputMessage="1" showErrorMessage="1" prompt="Lütfen hangi uygulamalar ile bu öğrenme çıktısının sağlandığının ölçüldüğünü yazınız. Birden fazla uygulama bu öğrenme çıktısını ölçüyor ise uygulama numaralarını &quot;,&quot; ile ayırarak (Ör. 3,5) yazınız." sqref="D25:D32" xr:uid="{44983805-C295-40BE-98DF-68ABCFC0B1FF}"/>
    <dataValidation allowBlank="1" showInputMessage="1" showErrorMessage="1" prompt="Lütfen hangi sorular ile bu öğrenme çıktısının sağlandığının ölçüldüğünü yazınız. Birden fazla soru bu öğrenme çıktısını ölçüyor ise soru numaralarını &quot;,&quot; ile ayırarak (Ör. 3,5) yazınız." sqref="F11:F16 D11:D16" xr:uid="{7BD12EF7-7156-4813-9198-B73357CD67B5}"/>
    <dataValidation allowBlank="1" showInputMessage="1" showErrorMessage="1" promptTitle="Sınav sorusu" prompt="Lütfen hangi sorular ile bu öğrenme çıktısının sağlandığının ölçüldüğünü yazınız. Birden fazla soru bu öğrenme çıktısını ölçüyor ise soru numaralarını &quot;,&quot; ile ayırarak (Ör. 3,5) yazınız." sqref="B11:B16" xr:uid="{97915E95-578B-4EFF-8AE5-77492446C127}"/>
  </dataValidations>
  <pageMargins left="0.7" right="0.7" top="0.75" bottom="0.75" header="0.3" footer="0.3"/>
  <pageSetup orientation="portrait" horizontalDpi="300" verticalDpi="12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E05783-4369-4C1E-A0D9-C419B7A6A00E}">
  <sheetPr codeName="Sheet5">
    <tabColor rgb="FFC00000"/>
  </sheetPr>
  <dimension ref="A1:G22"/>
  <sheetViews>
    <sheetView showGridLines="0" showRowColHeaders="0" workbookViewId="0">
      <selection activeCell="B6" sqref="B6"/>
    </sheetView>
  </sheetViews>
  <sheetFormatPr defaultColWidth="8.85546875" defaultRowHeight="18.75" x14ac:dyDescent="0.3"/>
  <cols>
    <col min="1" max="1" width="18" style="132" customWidth="1"/>
    <col min="2" max="4" width="15.7109375" style="132" customWidth="1"/>
    <col min="5" max="16384" width="8.85546875" style="132"/>
  </cols>
  <sheetData>
    <row r="1" spans="1:2" ht="19.5" x14ac:dyDescent="0.3">
      <c r="A1" s="131" t="s">
        <v>84</v>
      </c>
      <c r="B1" s="131"/>
    </row>
    <row r="2" spans="1:2" ht="36" customHeight="1" x14ac:dyDescent="0.3">
      <c r="A2" s="133" t="s">
        <v>85</v>
      </c>
      <c r="B2" s="134" t="s">
        <v>65</v>
      </c>
    </row>
    <row r="3" spans="1:2" ht="24" customHeight="1" x14ac:dyDescent="0.3">
      <c r="A3" s="135" t="s">
        <v>86</v>
      </c>
      <c r="B3" s="136"/>
    </row>
    <row r="4" spans="1:2" ht="24" customHeight="1" x14ac:dyDescent="0.3">
      <c r="A4" s="137" t="s">
        <v>87</v>
      </c>
      <c r="B4" s="138"/>
    </row>
    <row r="5" spans="1:2" ht="24" customHeight="1" x14ac:dyDescent="0.3">
      <c r="A5" s="135" t="s">
        <v>88</v>
      </c>
      <c r="B5" s="136"/>
    </row>
    <row r="6" spans="1:2" ht="24" customHeight="1" x14ac:dyDescent="0.3">
      <c r="A6" s="137" t="s">
        <v>89</v>
      </c>
      <c r="B6" s="138"/>
    </row>
    <row r="7" spans="1:2" ht="24" customHeight="1" x14ac:dyDescent="0.3">
      <c r="A7" s="135" t="s">
        <v>90</v>
      </c>
      <c r="B7" s="136"/>
    </row>
    <row r="8" spans="1:2" ht="24" customHeight="1" x14ac:dyDescent="0.3">
      <c r="A8" s="137" t="s">
        <v>91</v>
      </c>
      <c r="B8" s="138"/>
    </row>
    <row r="9" spans="1:2" ht="24" customHeight="1" x14ac:dyDescent="0.3">
      <c r="A9" s="135" t="s">
        <v>92</v>
      </c>
      <c r="B9" s="136"/>
    </row>
    <row r="10" spans="1:2" ht="24" customHeight="1" x14ac:dyDescent="0.3">
      <c r="A10" s="137" t="s">
        <v>93</v>
      </c>
      <c r="B10" s="138"/>
    </row>
    <row r="11" spans="1:2" ht="24" customHeight="1" x14ac:dyDescent="0.3">
      <c r="A11" s="135" t="s">
        <v>94</v>
      </c>
      <c r="B11" s="136"/>
    </row>
    <row r="12" spans="1:2" ht="24" customHeight="1" x14ac:dyDescent="0.3">
      <c r="A12" s="137" t="s">
        <v>95</v>
      </c>
      <c r="B12" s="138"/>
    </row>
    <row r="13" spans="1:2" ht="24" customHeight="1" x14ac:dyDescent="0.3">
      <c r="A13" s="135" t="s">
        <v>96</v>
      </c>
      <c r="B13" s="136"/>
    </row>
    <row r="14" spans="1:2" ht="24" customHeight="1" x14ac:dyDescent="0.3">
      <c r="A14" s="137" t="s">
        <v>97</v>
      </c>
      <c r="B14" s="138"/>
    </row>
    <row r="15" spans="1:2" ht="24" customHeight="1" x14ac:dyDescent="0.3">
      <c r="A15" s="139" t="s">
        <v>98</v>
      </c>
      <c r="B15" s="140"/>
    </row>
    <row r="18" spans="1:7" ht="19.5" x14ac:dyDescent="0.3">
      <c r="A18" s="141" t="s">
        <v>99</v>
      </c>
      <c r="B18" s="141"/>
      <c r="C18" s="141"/>
      <c r="D18" s="141"/>
    </row>
    <row r="19" spans="1:7" ht="75" x14ac:dyDescent="0.3">
      <c r="B19" s="142" t="s">
        <v>100</v>
      </c>
      <c r="C19" s="143" t="s">
        <v>101</v>
      </c>
      <c r="D19" s="144" t="s">
        <v>102</v>
      </c>
      <c r="E19" s="145"/>
      <c r="F19" s="145"/>
      <c r="G19" s="145"/>
    </row>
    <row r="20" spans="1:7" ht="26.1" customHeight="1" x14ac:dyDescent="0.3">
      <c r="A20" s="146" t="s">
        <v>103</v>
      </c>
      <c r="B20" s="147"/>
      <c r="C20" s="147"/>
      <c r="D20" s="148"/>
    </row>
    <row r="21" spans="1:7" ht="26.1" customHeight="1" x14ac:dyDescent="0.3">
      <c r="A21" s="149" t="s">
        <v>104</v>
      </c>
      <c r="B21" s="150"/>
      <c r="C21" s="150"/>
      <c r="D21" s="151"/>
    </row>
    <row r="22" spans="1:7" ht="26.1" customHeight="1" x14ac:dyDescent="0.3">
      <c r="A22" s="152" t="s">
        <v>47</v>
      </c>
      <c r="B22" s="153"/>
      <c r="C22" s="153"/>
      <c r="D22" s="154"/>
    </row>
  </sheetData>
  <sheetProtection algorithmName="SHA-512" hashValue="ftohJVOeuCP1ZWNjijWxD0iG4SIpQLdf6uLzmUx29V6zFo4f3xFuifJVnQdZ4Gfg4EtHgJRZHRs6WoF1XUe7CQ==" saltValue="KUw09BYx6qeCI/wLoh/eig==" spinCount="100000" sheet="1" objects="1" scenarios="1" selectLockedCells="1"/>
  <mergeCells count="2">
    <mergeCell ref="A1:B1"/>
    <mergeCell ref="A18:D18"/>
  </mergeCells>
  <pageMargins left="0.7" right="0.7" top="0.75" bottom="0.75" header="0.3" footer="0.3"/>
  <pageSetup orientation="portrait" horizontalDpi="300"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A5CFF0-F12D-4C06-AF95-A6C4D3F1C55B}">
  <sheetPr codeName="Sheet14">
    <tabColor rgb="FFFF0000"/>
  </sheetPr>
  <dimension ref="A1:N11"/>
  <sheetViews>
    <sheetView showGridLines="0" showRowColHeaders="0" workbookViewId="0">
      <selection activeCell="B6" sqref="B6"/>
    </sheetView>
  </sheetViews>
  <sheetFormatPr defaultColWidth="8.85546875" defaultRowHeight="15" x14ac:dyDescent="0.25"/>
  <cols>
    <col min="1" max="1" width="56.85546875" style="155" customWidth="1"/>
    <col min="2" max="2" width="103.42578125" style="155" customWidth="1"/>
    <col min="3" max="14" width="7.85546875" style="164" customWidth="1"/>
    <col min="15" max="16384" width="8.85546875" style="155"/>
  </cols>
  <sheetData>
    <row r="1" spans="1:14" ht="33.950000000000003" customHeight="1" thickBot="1" x14ac:dyDescent="0.3">
      <c r="C1" s="156" t="s">
        <v>105</v>
      </c>
      <c r="D1" s="156"/>
      <c r="E1" s="156"/>
      <c r="F1" s="156"/>
      <c r="G1" s="156"/>
      <c r="H1" s="156"/>
      <c r="I1" s="156"/>
      <c r="J1" s="156"/>
      <c r="K1" s="156"/>
      <c r="L1" s="156"/>
      <c r="M1" s="156"/>
      <c r="N1" s="156"/>
    </row>
    <row r="2" spans="1:14" ht="47.25" x14ac:dyDescent="0.3">
      <c r="A2" s="157" t="s">
        <v>22</v>
      </c>
      <c r="B2" s="158" t="s">
        <v>106</v>
      </c>
      <c r="C2" s="158" t="s">
        <v>107</v>
      </c>
      <c r="D2" s="158" t="s">
        <v>108</v>
      </c>
      <c r="E2" s="158" t="s">
        <v>109</v>
      </c>
      <c r="F2" s="158" t="s">
        <v>110</v>
      </c>
      <c r="G2" s="158" t="s">
        <v>111</v>
      </c>
      <c r="H2" s="158" t="s">
        <v>47</v>
      </c>
      <c r="I2" s="158" t="s">
        <v>52</v>
      </c>
      <c r="J2" s="158" t="s">
        <v>53</v>
      </c>
      <c r="K2" s="158" t="s">
        <v>54</v>
      </c>
      <c r="L2" s="158" t="s">
        <v>55</v>
      </c>
      <c r="M2" s="158" t="s">
        <v>79</v>
      </c>
      <c r="N2" s="158" t="s">
        <v>57</v>
      </c>
    </row>
    <row r="3" spans="1:14" ht="48.75" customHeight="1" x14ac:dyDescent="0.25">
      <c r="A3" s="159" t="str">
        <f>IF(ISBLANK('Ders Degerlendirme Raporu'!A11),"",'Ders Degerlendirme Raporu'!A11)</f>
        <v>1. "Mühendislik Jeolojisi"nin Jeoloji Mühendisliği mesleğinin uygulamalı bir dalı olduğunu ve hangi mühendislik alanlarıyla ilgili ne tür mühendislik sorunlarına katkıda bulunabileceklerini öğrenir.</v>
      </c>
      <c r="B3" s="160"/>
      <c r="C3" s="161" t="str">
        <f t="shared" ref="C3:C10" si="0">IF(COUNTIF(F3:N3,"&gt;0")&gt;0,MIN(F3:N3),"")</f>
        <v/>
      </c>
      <c r="D3" s="161" t="str">
        <f>IF(COUNTIF(F3:N3,"&gt;0")&gt;0,MAX(F3:N3),"")</f>
        <v/>
      </c>
      <c r="E3" s="161" t="str">
        <f>IFERROR(AVERAGE(F3:N3),"")</f>
        <v/>
      </c>
      <c r="F3" s="161" t="str">
        <f>BKDOC1AS1</f>
        <v/>
      </c>
      <c r="G3" s="161" t="str">
        <f>BKDOC1AS2</f>
        <v/>
      </c>
      <c r="H3" s="161" t="str">
        <f>BKDOC1GS</f>
        <v/>
      </c>
      <c r="I3" s="161" t="str">
        <f>BKDOC1OD</f>
        <v/>
      </c>
      <c r="J3" s="161" t="str">
        <f>BKDOC1UYG</f>
        <v/>
      </c>
      <c r="K3" s="161" t="str">
        <f>BKDOC1LAB</f>
        <v/>
      </c>
      <c r="L3" s="161" t="str">
        <f>BKDOC1ALAN</f>
        <v/>
      </c>
      <c r="M3" s="161" t="str">
        <f>BKDOC1SUN</f>
        <v/>
      </c>
      <c r="N3" s="161" t="str">
        <f>BKDOC1PRJ</f>
        <v/>
      </c>
    </row>
    <row r="4" spans="1:14" ht="48.75" customHeight="1" x14ac:dyDescent="0.25">
      <c r="A4" s="159" t="str">
        <f>IF(ISBLANK('Ders Degerlendirme Raporu'!A12),"",'Ders Degerlendirme Raporu'!A12)</f>
        <v>2. Mühendislik uygulamalarında (jeoloji, inşaat, maden) kaya malzemeleri ve kaya kütlelerinin özelliklerinin tayini ve bunların uygulamadaki önemi ve etkisi hakkında bilgi sahibi olmayı öğrenir.</v>
      </c>
      <c r="B4" s="160"/>
      <c r="C4" s="161" t="str">
        <f t="shared" si="0"/>
        <v/>
      </c>
      <c r="D4" s="161" t="str">
        <f t="shared" ref="D4:D10" si="1">IF(COUNTIF(F4:N4,"&gt;0")&gt;0,MAX(F4:N4),"")</f>
        <v/>
      </c>
      <c r="E4" s="161" t="str">
        <f>IFERROR(AVERAGE(F4:N4),"")</f>
        <v/>
      </c>
      <c r="F4" s="161" t="str">
        <f>BKDOC2AS1</f>
        <v/>
      </c>
      <c r="G4" s="161" t="str">
        <f>BKDOC2AS2</f>
        <v/>
      </c>
      <c r="H4" s="161" t="str">
        <f>BKDOC2GS</f>
        <v/>
      </c>
      <c r="I4" s="161" t="str">
        <f>BKDOC2OD</f>
        <v/>
      </c>
      <c r="J4" s="161" t="str">
        <f>BKDOC2UYG</f>
        <v/>
      </c>
      <c r="K4" s="161" t="str">
        <f>BKDOC2LAB</f>
        <v/>
      </c>
      <c r="L4" s="161" t="str">
        <f>BKDOC2ALAN</f>
        <v/>
      </c>
      <c r="M4" s="161" t="str">
        <f>BKDOC2SUN</f>
        <v/>
      </c>
      <c r="N4" s="161" t="str">
        <f>BKDOC2PRJ</f>
        <v/>
      </c>
    </row>
    <row r="5" spans="1:14" ht="48.75" customHeight="1" x14ac:dyDescent="0.25">
      <c r="A5" s="159" t="str">
        <f>IF(ISBLANK('Ders Degerlendirme Raporu'!A13),"",'Ders Degerlendirme Raporu'!A13)</f>
        <v>3. Mühendislik amaçlı saha araştırmalarında kullanılan yöntemleri ve bunların uygulanma amaçlarını öğrenir.</v>
      </c>
      <c r="B5" s="160"/>
      <c r="C5" s="161" t="str">
        <f t="shared" si="0"/>
        <v/>
      </c>
      <c r="D5" s="161" t="str">
        <f t="shared" si="1"/>
        <v/>
      </c>
      <c r="E5" s="161" t="str">
        <f t="shared" ref="E5:E10" si="2">IFERROR(AVERAGE(F5:N5),"")</f>
        <v/>
      </c>
      <c r="F5" s="161" t="str">
        <f>BKDOC3AS1</f>
        <v/>
      </c>
      <c r="G5" s="161" t="str">
        <f>BKDOC3AS2</f>
        <v/>
      </c>
      <c r="H5" s="161" t="str">
        <f>BKDOC3GS</f>
        <v/>
      </c>
      <c r="I5" s="161" t="str">
        <f>BKDOC3OD</f>
        <v/>
      </c>
      <c r="J5" s="161" t="str">
        <f>BKDOC3UYG</f>
        <v/>
      </c>
      <c r="K5" s="161" t="str">
        <f>BKDOC3LAB</f>
        <v/>
      </c>
      <c r="L5" s="161" t="str">
        <f>BKDOC3ALAN</f>
        <v/>
      </c>
      <c r="M5" s="161" t="str">
        <f>BKDOC3SUN</f>
        <v/>
      </c>
      <c r="N5" s="161" t="str">
        <f>BKDOC3PRJ</f>
        <v/>
      </c>
    </row>
    <row r="6" spans="1:14" ht="48.75" customHeight="1" x14ac:dyDescent="0.25">
      <c r="A6" s="159" t="str">
        <f>IF(ISBLANK('Ders Degerlendirme Raporu'!A14),"",'Ders Degerlendirme Raporu'!A14)</f>
        <v>4. Baraj, tünel ve şev gibi başlıca mühendislik yapıları ve kazılarında ve heyelanların gelişiminde jeolojinin etkisini ve önemini, bu yapılara yönelik mühendislik jeolojisi amaçlı çalışmaları, sorunları ve bunların çözümüne ve iyileştirilmesine yönelik başlıca yöntemleri öğrenir.</v>
      </c>
      <c r="B6" s="160"/>
      <c r="C6" s="161" t="str">
        <f t="shared" si="0"/>
        <v/>
      </c>
      <c r="D6" s="161" t="str">
        <f t="shared" si="1"/>
        <v/>
      </c>
      <c r="E6" s="161" t="str">
        <f t="shared" si="2"/>
        <v/>
      </c>
      <c r="F6" s="161" t="str">
        <f>BKDOC4AS1</f>
        <v/>
      </c>
      <c r="G6" s="161" t="str">
        <f>BKDOC4AS2</f>
        <v/>
      </c>
      <c r="H6" s="161" t="str">
        <f>BKDOC4GS</f>
        <v/>
      </c>
      <c r="I6" s="161" t="str">
        <f>BKDOC4OD</f>
        <v/>
      </c>
      <c r="J6" s="161" t="str">
        <f>BKDOC4UYG</f>
        <v/>
      </c>
      <c r="K6" s="161" t="str">
        <f>BKDOC4LAB</f>
        <v/>
      </c>
      <c r="L6" s="161" t="str">
        <f>BKDOC4ALAN</f>
        <v/>
      </c>
      <c r="M6" s="161" t="str">
        <f>BKDOC4SUN</f>
        <v/>
      </c>
      <c r="N6" s="161" t="str">
        <f>BKDOC4PRJ</f>
        <v/>
      </c>
    </row>
    <row r="7" spans="1:14" ht="48.75" customHeight="1" x14ac:dyDescent="0.25">
      <c r="A7" s="159" t="str">
        <f>IF(ISBLANK('Ders Degerlendirme Raporu'!A15),"",'Ders Degerlendirme Raporu'!A15)</f>
        <v>5. Heyelanlar dışında kalan, deprem ve etkileri, çökme, şişme vd. gibi diğer jeolojik afetleri ve etkilerini öğrenir.</v>
      </c>
      <c r="B7" s="160"/>
      <c r="C7" s="161" t="str">
        <f t="shared" si="0"/>
        <v/>
      </c>
      <c r="D7" s="161" t="str">
        <f t="shared" si="1"/>
        <v/>
      </c>
      <c r="E7" s="161" t="str">
        <f t="shared" si="2"/>
        <v/>
      </c>
      <c r="F7" s="161" t="str">
        <f>BKDOC5AS1</f>
        <v/>
      </c>
      <c r="G7" s="161" t="str">
        <f>BKDOC5AS2</f>
        <v/>
      </c>
      <c r="H7" s="161" t="str">
        <f>BKDOC5GS</f>
        <v/>
      </c>
      <c r="I7" s="161" t="str">
        <f>BKDOC5OD</f>
        <v/>
      </c>
      <c r="J7" s="161" t="str">
        <f>BKDOC5UYG</f>
        <v/>
      </c>
      <c r="K7" s="161" t="str">
        <f>BKDOC5LAB</f>
        <v/>
      </c>
      <c r="L7" s="161" t="str">
        <f>BKDOC5ALAN</f>
        <v/>
      </c>
      <c r="M7" s="161" t="str">
        <f>BKDOC5SUN</f>
        <v/>
      </c>
      <c r="N7" s="161" t="str">
        <f>BKDOC5PRJ</f>
        <v/>
      </c>
    </row>
    <row r="8" spans="1:14" ht="48.75" customHeight="1" x14ac:dyDescent="0.25">
      <c r="A8" s="159" t="str">
        <f>IF(ISBLANK('Ders Degerlendirme Raporu'!A16),"",'Ders Degerlendirme Raporu'!A16)</f>
        <v>6. Yapı inşasında kullanılan jeolojik birimlerin nasıl temin edildiğini ve bunların üretim ve kullanımını etkileyen faktörleri öğrenir.</v>
      </c>
      <c r="B8" s="160"/>
      <c r="C8" s="161" t="str">
        <f>IF(COUNTIF(F8:N8,"&gt;0")&gt;0,MIN(F8:N8),"")</f>
        <v/>
      </c>
      <c r="D8" s="161" t="str">
        <f t="shared" si="1"/>
        <v/>
      </c>
      <c r="E8" s="161" t="str">
        <f t="shared" si="2"/>
        <v/>
      </c>
      <c r="F8" s="161" t="str">
        <f>BKDOC6AS1</f>
        <v/>
      </c>
      <c r="G8" s="161" t="str">
        <f>BKDOC6AS2</f>
        <v/>
      </c>
      <c r="H8" s="161" t="str">
        <f>BKDOC6GS</f>
        <v/>
      </c>
      <c r="I8" s="161" t="str">
        <f>BKDOC6OD</f>
        <v/>
      </c>
      <c r="J8" s="161" t="str">
        <f>BKDOC6UYG</f>
        <v/>
      </c>
      <c r="K8" s="161" t="str">
        <f>BKDOC6LAB</f>
        <v/>
      </c>
      <c r="L8" s="161" t="str">
        <f>BKDOC6ALAN</f>
        <v/>
      </c>
      <c r="M8" s="161" t="str">
        <f>BKDOC6SUN</f>
        <v/>
      </c>
      <c r="N8" s="161" t="str">
        <f>BKDOC6PRJ</f>
        <v/>
      </c>
    </row>
    <row r="9" spans="1:14" ht="48.75" customHeight="1" x14ac:dyDescent="0.25">
      <c r="A9" s="159" t="str">
        <f>IF(ISBLANK('Ders Degerlendirme Raporu'!A17),"",'Ders Degerlendirme Raporu'!A17)</f>
        <v>7. Bu konularla ilgili bilgi düzeylerini, sentez ve soruna çözüm getirme yeteneklerini geliştirir.</v>
      </c>
      <c r="B9" s="160"/>
      <c r="C9" s="161" t="str">
        <f t="shared" si="0"/>
        <v/>
      </c>
      <c r="D9" s="161" t="str">
        <f t="shared" si="1"/>
        <v/>
      </c>
      <c r="E9" s="161" t="str">
        <f t="shared" si="2"/>
        <v/>
      </c>
      <c r="F9" s="161" t="str">
        <f>BKDOC7AS1</f>
        <v/>
      </c>
      <c r="G9" s="161" t="str">
        <f>BKDOC7AS2</f>
        <v/>
      </c>
      <c r="H9" s="161" t="str">
        <f>BKDOC7GS</f>
        <v/>
      </c>
      <c r="I9" s="161" t="str">
        <f>BKDOC7OD</f>
        <v/>
      </c>
      <c r="J9" s="161" t="str">
        <f>BKDOC7UYG</f>
        <v/>
      </c>
      <c r="K9" s="161" t="str">
        <f>BKDOC7LAB</f>
        <v/>
      </c>
      <c r="L9" s="161" t="str">
        <f>BKDOC7ALAN</f>
        <v/>
      </c>
      <c r="M9" s="161" t="str">
        <f>BKDOC7SUN</f>
        <v/>
      </c>
      <c r="N9" s="161" t="str">
        <f>BKDOC7PRJ</f>
        <v/>
      </c>
    </row>
    <row r="10" spans="1:14" ht="48.75" customHeight="1" thickBot="1" x14ac:dyDescent="0.3">
      <c r="A10" s="159" t="str">
        <f>IF(ISBLANK('Ders Degerlendirme Raporu'!A18),"",'Ders Degerlendirme Raporu'!A18)</f>
        <v/>
      </c>
      <c r="B10" s="162"/>
      <c r="C10" s="161" t="str">
        <f t="shared" si="0"/>
        <v/>
      </c>
      <c r="D10" s="161" t="str">
        <f t="shared" si="1"/>
        <v/>
      </c>
      <c r="E10" s="161" t="str">
        <f t="shared" si="2"/>
        <v/>
      </c>
      <c r="F10" s="161" t="str">
        <f>BKDOC8AS1</f>
        <v/>
      </c>
      <c r="G10" s="161" t="str">
        <f>BKDOC8AS2</f>
        <v/>
      </c>
      <c r="H10" s="161" t="str">
        <f>BKDOC8GS</f>
        <v/>
      </c>
      <c r="I10" s="161" t="str">
        <f>BKDOC8OD</f>
        <v/>
      </c>
      <c r="J10" s="161" t="str">
        <f>BKDOC8UYG</f>
        <v/>
      </c>
      <c r="K10" s="161" t="str">
        <f>BKDOC8LAB</f>
        <v/>
      </c>
      <c r="L10" s="161" t="str">
        <f>BKDOC8ALAN</f>
        <v/>
      </c>
      <c r="M10" s="161" t="str">
        <f>BKDOC8SUN</f>
        <v/>
      </c>
      <c r="N10" s="161" t="str">
        <f>BKDOC8PRJ</f>
        <v/>
      </c>
    </row>
    <row r="11" spans="1:14" ht="35.1" customHeight="1" x14ac:dyDescent="0.25">
      <c r="C11" s="163" t="s">
        <v>112</v>
      </c>
      <c r="D11" s="163"/>
      <c r="E11" s="163"/>
      <c r="F11" s="163"/>
      <c r="G11" s="163"/>
      <c r="H11" s="163"/>
      <c r="I11" s="163"/>
      <c r="J11" s="163"/>
      <c r="K11" s="163"/>
      <c r="L11" s="163"/>
      <c r="M11" s="163"/>
      <c r="N11" s="163"/>
    </row>
  </sheetData>
  <sheetProtection algorithmName="SHA-512" hashValue="GG3xvrSvo02ny/2lmmt+1sxpMJ4A5vqqQXAxQnRWUIdyoE5ALyECJAYRrpR1N5woooJQh3rOR696i3z7RJ4WHA==" saltValue="c1l1ty0RWDRk/rhMa/OeQQ==" spinCount="100000" sheet="1" objects="1" scenarios="1" selectLockedCells="1"/>
  <mergeCells count="2">
    <mergeCell ref="C1:N1"/>
    <mergeCell ref="C11:N11"/>
  </mergeCells>
  <conditionalFormatting sqref="C3:N10">
    <cfRule type="top10" dxfId="0" priority="1" rank="10"/>
  </conditionalFormatting>
  <dataValidations count="2">
    <dataValidation allowBlank="1" showInputMessage="1" showErrorMessage="1" prompt="Bu alana veri girilmeyecektir. Ders Değerlendirme Faaliyetleri için girmiş olduğunuz verilere bağlı olarak otomatik güncellenmektedir." sqref="C3:N10" xr:uid="{338CB2AA-05C5-4B59-A8C9-57A0FBDC7B12}"/>
    <dataValidation allowBlank="1" showInputMessage="1" showErrorMessage="1" prompt="Bu alana kısaca bu öğrenme çıktısının sağlanmasında başarı ve/veya  başarısızlıkla ilgili genel değerlendirmenizi yazınız." sqref="B3:B7" xr:uid="{D2BD5B91-D214-415A-BEDE-460EE5EEEEA7}"/>
  </dataValidations>
  <pageMargins left="0.7" right="0.7" top="0.75" bottom="0.75" header="0.3" footer="0.3"/>
  <pageSetup orientation="portrait" horizontalDpi="0" verticalDpi="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251FAC-9171-4164-98C1-C2403588B4A0}">
  <sheetPr codeName="Sheet6">
    <tabColor theme="5"/>
  </sheetPr>
  <dimension ref="A1:B12"/>
  <sheetViews>
    <sheetView showGridLines="0" showRowColHeaders="0" workbookViewId="0">
      <selection activeCell="B6" sqref="B6"/>
    </sheetView>
  </sheetViews>
  <sheetFormatPr defaultColWidth="8.85546875" defaultRowHeight="15" x14ac:dyDescent="0.25"/>
  <cols>
    <col min="1" max="1" width="64.42578125" style="171" customWidth="1"/>
    <col min="2" max="2" width="11.28515625" style="31" customWidth="1"/>
    <col min="3" max="16384" width="8.85546875" style="31"/>
  </cols>
  <sheetData>
    <row r="1" spans="1:2" ht="21" x14ac:dyDescent="0.35">
      <c r="A1" s="165" t="s">
        <v>25</v>
      </c>
      <c r="B1" s="166" t="s">
        <v>113</v>
      </c>
    </row>
    <row r="2" spans="1:2" ht="63" x14ac:dyDescent="0.25">
      <c r="A2" s="167" t="s">
        <v>114</v>
      </c>
      <c r="B2" s="168"/>
    </row>
    <row r="3" spans="1:2" ht="63" x14ac:dyDescent="0.25">
      <c r="A3" s="169" t="s">
        <v>115</v>
      </c>
      <c r="B3" s="170"/>
    </row>
    <row r="4" spans="1:2" ht="63" x14ac:dyDescent="0.25">
      <c r="A4" s="167" t="s">
        <v>116</v>
      </c>
      <c r="B4" s="168"/>
    </row>
    <row r="5" spans="1:2" ht="63" x14ac:dyDescent="0.25">
      <c r="A5" s="169" t="s">
        <v>117</v>
      </c>
      <c r="B5" s="170"/>
    </row>
    <row r="6" spans="1:2" ht="63" x14ac:dyDescent="0.25">
      <c r="A6" s="167" t="s">
        <v>118</v>
      </c>
      <c r="B6" s="168"/>
    </row>
    <row r="7" spans="1:2" ht="31.5" x14ac:dyDescent="0.25">
      <c r="A7" s="169" t="s">
        <v>119</v>
      </c>
      <c r="B7" s="170"/>
    </row>
    <row r="8" spans="1:2" ht="78.75" x14ac:dyDescent="0.25">
      <c r="A8" s="167" t="s">
        <v>120</v>
      </c>
      <c r="B8" s="168"/>
    </row>
    <row r="9" spans="1:2" ht="47.25" x14ac:dyDescent="0.25">
      <c r="A9" s="169" t="s">
        <v>121</v>
      </c>
      <c r="B9" s="170"/>
    </row>
    <row r="10" spans="1:2" ht="47.25" x14ac:dyDescent="0.25">
      <c r="A10" s="167" t="s">
        <v>122</v>
      </c>
      <c r="B10" s="168"/>
    </row>
    <row r="11" spans="1:2" ht="63" x14ac:dyDescent="0.25">
      <c r="A11" s="169" t="s">
        <v>123</v>
      </c>
      <c r="B11" s="170"/>
    </row>
    <row r="12" spans="1:2" ht="63" x14ac:dyDescent="0.25">
      <c r="A12" s="167" t="s">
        <v>124</v>
      </c>
      <c r="B12" s="168"/>
    </row>
  </sheetData>
  <sheetProtection algorithmName="SHA-512" hashValue="Zx2a1tdY7ElY1tr5tiyZMe9ymWL7LGppRtvyEkjsL+4i7ksi5Ps0LO7fTc6G2lfkoQn2rXQvDTbG055UVueWYw==" saltValue="kiun7arBdby8t9cVWMPnzQ==" spinCount="100000" sheet="1" objects="1" scenarios="1" selectLockedCells="1"/>
  <dataValidations count="2">
    <dataValidation allowBlank="1" showInputMessage="1" showErrorMessage="1" prompt="Bu dersi alan öğrencilerin, dönem boyunca izlediğiniz kadarıyla, Eğitim Programımız Program Yeterliliklerini ne ölçüde kazandıklarını 1 (en kötü) - 5 (en iyi) arasında değerlendiriniz." sqref="A2:A12" xr:uid="{1DC5147E-07ED-4D69-B7D2-62A351B51BB2}"/>
    <dataValidation type="list" errorStyle="warning" allowBlank="1" showInputMessage="1" showErrorMessage="1" promptTitle="Program Yeterlilikleri" prompt="Bu dersi alan öğrencilerin, dönem boyunca izlediğiniz kadarıyla, Eğitim Programımız Program Yeterliliklerini ne ölçüde kazandıklarını 1 (en kötü) - 5 (en iyi) arasında değerlendiriniz." sqref="B2:B12" xr:uid="{A4AD7A51-016E-4D0C-A4AF-BABEB79226CC}">
      <formula1>Sec</formula1>
    </dataValidation>
  </dataValidations>
  <pageMargins left="0.7" right="0.7" top="0.75" bottom="0.75" header="0.3" footer="0.3"/>
  <pageSetup orientation="portrait" horizontalDpi="3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0C31E6-6CE0-4180-9C12-87747EB45DD5}">
  <sheetPr codeName="Sheet7">
    <tabColor rgb="FFB28BFF"/>
  </sheetPr>
  <dimension ref="A1:E21"/>
  <sheetViews>
    <sheetView showGridLines="0" showRowColHeaders="0" topLeftCell="A2" zoomScaleNormal="100" workbookViewId="0">
      <selection activeCell="B6" sqref="B6"/>
    </sheetView>
  </sheetViews>
  <sheetFormatPr defaultColWidth="9.140625" defaultRowHeight="15.75" x14ac:dyDescent="0.25"/>
  <cols>
    <col min="1" max="1" width="26" style="57" bestFit="1" customWidth="1"/>
    <col min="2" max="2" width="11.42578125" style="57" customWidth="1"/>
    <col min="3" max="5" width="62.7109375" style="57" customWidth="1"/>
    <col min="6" max="16384" width="9.140625" style="57"/>
  </cols>
  <sheetData>
    <row r="1" spans="1:5" ht="28.5" x14ac:dyDescent="0.45">
      <c r="A1" s="172" t="s">
        <v>125</v>
      </c>
      <c r="B1" s="172"/>
      <c r="C1" s="172"/>
      <c r="D1" s="172"/>
      <c r="E1" s="172"/>
    </row>
    <row r="2" spans="1:5" ht="21" x14ac:dyDescent="0.35">
      <c r="A2" s="173" t="s">
        <v>126</v>
      </c>
      <c r="B2" s="173" t="s">
        <v>127</v>
      </c>
      <c r="C2" s="174" t="s">
        <v>128</v>
      </c>
      <c r="D2" s="174" t="s">
        <v>129</v>
      </c>
      <c r="E2" s="175" t="s">
        <v>130</v>
      </c>
    </row>
    <row r="3" spans="1:5" s="180" customFormat="1" ht="129" customHeight="1" x14ac:dyDescent="0.25">
      <c r="A3" s="176" t="s">
        <v>131</v>
      </c>
      <c r="B3" s="177"/>
      <c r="C3" s="178"/>
      <c r="D3" s="178"/>
      <c r="E3" s="179"/>
    </row>
    <row r="4" spans="1:5" s="180" customFormat="1" ht="129" customHeight="1" x14ac:dyDescent="0.25">
      <c r="A4" s="181" t="s">
        <v>132</v>
      </c>
      <c r="B4" s="182"/>
      <c r="C4" s="183"/>
      <c r="D4" s="183"/>
      <c r="E4" s="179"/>
    </row>
    <row r="5" spans="1:5" s="180" customFormat="1" ht="129" customHeight="1" x14ac:dyDescent="0.25">
      <c r="A5" s="184" t="s">
        <v>133</v>
      </c>
      <c r="B5" s="185"/>
      <c r="C5" s="186"/>
      <c r="D5" s="186"/>
      <c r="E5" s="187"/>
    </row>
    <row r="6" spans="1:5" s="180" customFormat="1" ht="129" customHeight="1" x14ac:dyDescent="0.25">
      <c r="A6" s="181" t="s">
        <v>134</v>
      </c>
      <c r="B6" s="182"/>
      <c r="C6" s="183"/>
      <c r="D6" s="183"/>
      <c r="E6" s="188"/>
    </row>
    <row r="7" spans="1:5" s="180" customFormat="1" ht="129" customHeight="1" x14ac:dyDescent="0.25">
      <c r="A7" s="189" t="s">
        <v>135</v>
      </c>
      <c r="B7" s="182"/>
      <c r="C7" s="183"/>
      <c r="D7" s="183"/>
      <c r="E7" s="188"/>
    </row>
    <row r="8" spans="1:5" s="180" customFormat="1" ht="129" customHeight="1" x14ac:dyDescent="0.25">
      <c r="A8" s="189" t="s">
        <v>136</v>
      </c>
      <c r="B8" s="182"/>
      <c r="C8" s="183"/>
      <c r="D8" s="183"/>
      <c r="E8" s="188"/>
    </row>
    <row r="9" spans="1:5" s="180" customFormat="1" ht="129" customHeight="1" x14ac:dyDescent="0.25">
      <c r="A9" s="184" t="s">
        <v>137</v>
      </c>
      <c r="B9" s="185"/>
      <c r="C9" s="186"/>
      <c r="D9" s="186"/>
      <c r="E9" s="187"/>
    </row>
    <row r="10" spans="1:5" s="180" customFormat="1" ht="129" customHeight="1" x14ac:dyDescent="0.25">
      <c r="A10" s="181" t="s">
        <v>138</v>
      </c>
      <c r="B10" s="182"/>
      <c r="C10" s="183"/>
      <c r="D10" s="183"/>
      <c r="E10" s="188"/>
    </row>
    <row r="11" spans="1:5" s="180" customFormat="1" ht="129" customHeight="1" x14ac:dyDescent="0.25">
      <c r="A11" s="184" t="s">
        <v>139</v>
      </c>
      <c r="B11" s="185"/>
      <c r="C11" s="186"/>
      <c r="D11" s="186"/>
      <c r="E11" s="187"/>
    </row>
    <row r="12" spans="1:5" s="180" customFormat="1" ht="129" customHeight="1" x14ac:dyDescent="0.25">
      <c r="A12" s="181" t="s">
        <v>140</v>
      </c>
      <c r="B12" s="182"/>
      <c r="C12" s="183"/>
      <c r="D12" s="183"/>
      <c r="E12" s="188"/>
    </row>
    <row r="13" spans="1:5" s="180" customFormat="1" ht="129" customHeight="1" x14ac:dyDescent="0.25">
      <c r="A13" s="184" t="s">
        <v>141</v>
      </c>
      <c r="B13" s="185"/>
      <c r="C13" s="186"/>
      <c r="D13" s="186"/>
      <c r="E13" s="187"/>
    </row>
    <row r="14" spans="1:5" s="180" customFormat="1" ht="129" customHeight="1" x14ac:dyDescent="0.25">
      <c r="A14" s="181" t="s">
        <v>142</v>
      </c>
      <c r="B14" s="182"/>
      <c r="C14" s="183"/>
      <c r="D14" s="183"/>
      <c r="E14" s="188"/>
    </row>
    <row r="15" spans="1:5" s="180" customFormat="1" ht="129" customHeight="1" x14ac:dyDescent="0.25">
      <c r="A15" s="184" t="s">
        <v>143</v>
      </c>
      <c r="B15" s="185"/>
      <c r="C15" s="186"/>
      <c r="D15" s="186"/>
      <c r="E15" s="187"/>
    </row>
    <row r="16" spans="1:5" s="180" customFormat="1" ht="129" customHeight="1" x14ac:dyDescent="0.25">
      <c r="A16" s="190" t="s">
        <v>144</v>
      </c>
      <c r="B16" s="191"/>
      <c r="C16" s="192"/>
      <c r="D16" s="192"/>
      <c r="E16" s="193"/>
    </row>
    <row r="17" spans="1:5" ht="129" customHeight="1" x14ac:dyDescent="0.25">
      <c r="A17" s="190"/>
      <c r="B17" s="194"/>
      <c r="C17" s="192"/>
      <c r="D17" s="192"/>
      <c r="E17" s="193"/>
    </row>
    <row r="18" spans="1:5" ht="129" customHeight="1" x14ac:dyDescent="0.25">
      <c r="A18" s="190"/>
      <c r="B18" s="194"/>
      <c r="C18" s="192"/>
      <c r="D18" s="192"/>
      <c r="E18" s="193"/>
    </row>
    <row r="19" spans="1:5" ht="129" customHeight="1" x14ac:dyDescent="0.25">
      <c r="A19" s="195"/>
      <c r="B19" s="196"/>
      <c r="C19" s="197"/>
      <c r="D19" s="197"/>
      <c r="E19" s="198"/>
    </row>
    <row r="20" spans="1:5" ht="30" customHeight="1" x14ac:dyDescent="0.25"/>
    <row r="21" spans="1:5" ht="30" customHeight="1" x14ac:dyDescent="0.25"/>
  </sheetData>
  <sheetProtection algorithmName="SHA-512" hashValue="5rgk1A5Cnel1H0Fs849QIV4EtkJSOWtyWtINPFcVUByHdKxkSrbavaCBQEM3DxSPt7Vg0nLsB594GHevkuy98w==" saltValue="AD8yGXkqWLH2fd9JSahMlA==" spinCount="100000" sheet="1" objects="1" scenarios="1" selectLockedCells="1"/>
  <dataConsolidate link="1"/>
  <mergeCells count="6">
    <mergeCell ref="A1:E1"/>
    <mergeCell ref="A16:A19"/>
    <mergeCell ref="B16:B19"/>
    <mergeCell ref="C16:C19"/>
    <mergeCell ref="D16:D19"/>
    <mergeCell ref="E16:E19"/>
  </mergeCells>
  <dataValidations count="15">
    <dataValidation allowBlank="1" showInputMessage="1" showErrorMessage="1" prompt="Öğrenme çıktılarının sağlanmasında, dersi alan öğrenci sayısının fazlalığının olumlu/olumsuz bir etkisi var mı? " sqref="A11" xr:uid="{1D9C4FCB-57A4-4F7B-A4B1-17B4E1BC1C31}"/>
    <dataValidation allowBlank="1" showInputMessage="1" showErrorMessage="1" prompt="Öğrencilerin genelinin, bu derste başarısını etkleyecek düzeyde sahip olması gereken temel mühendislik ve jeoloji konularındaki yeterliliği hakkında görüşünüz?" sqref="A6" xr:uid="{D454709C-F8A8-45E5-AE5A-81120EDD04EA}"/>
    <dataValidation allowBlank="1" showInputMessage="1" showErrorMessage="1" prompt="Yabancı dil eksikliğine rağmen öğrenme çıktılarının kazanmdırılması için önerilerinizi belirtiniz." sqref="D5" xr:uid="{AAFA42DE-8FDE-49DA-8544-3995DF310B84}"/>
    <dataValidation allowBlank="1" showInputMessage="1" showErrorMessage="1" prompt="Öğrencilerin yabancı dil bilgisinin eksikliği, öğrenme çıktılarının sağlanamamasında etkili bir faktör mü? " sqref="A5" xr:uid="{5A3367B4-142A-4BE8-9F6B-1F074E8AC218}"/>
    <dataValidation allowBlank="1" showInputMessage="1" showErrorMessage="1" prompt="Ders verilen derslikte, ders araçlarının (tahta, projektör, perde, vb) yeterliliği/kalitesi vb özellikleri, dersin öğrenim çıktılarına ulaşmada etkili mi?" sqref="A4" xr:uid="{02B67307-3FBF-4B08-BBE9-7AAB5DE9251A}"/>
    <dataValidation allowBlank="1" showInputMessage="1" showErrorMessage="1" prompt="Dersin verildiği sınıfin kapasitesi, konumu, aydınlatması vb koşulların öğrenME çıktılarının sağlanması üzerinde bir etkisi var mı?" sqref="A3" xr:uid="{130E0F31-D856-495F-BE5E-C7B5F5E3B9C5}"/>
    <dataValidation allowBlank="1" showInputMessage="1" showErrorMessage="1" prompt="Öğrencinin kazanımlarını arttırmak için düşündüğünüz iyileştirme planlarınını kısaca belirtiniz." sqref="E3:E19" xr:uid="{B5FD1224-3838-4951-953A-AB79C2AA71D2}"/>
    <dataValidation type="list" allowBlank="1" showInputMessage="1" prompt="Bu etkenin, öğrencinin öğrenme çıktılarına ulaşmasında etkisi olup olmadığını seçiniz._x000a__x000a_Etkili bulunan konular ile ilgili kısa açıklama ve varsa iyileştirme konusunda öneri(ler)iniz belirtiniz." sqref="B3:B16" xr:uid="{DAF1CC0A-E043-4400-8C0B-B320D97B4697}">
      <formula1>YETER</formula1>
    </dataValidation>
    <dataValidation allowBlank="1" showInputMessage="1" showErrorMessage="1" prompt="Ders süresi yeterli olmuyorsa bunun nedeni nedir? (Öğrencilerin hangi konularda eksiklikleri, dersin daha hızlı işlenmesini etkilemektedir?)" sqref="C10" xr:uid="{4CFD159B-A62C-4246-8BC0-C279AEF16016}"/>
    <dataValidation allowBlank="1" showInputMessage="1" showErrorMessage="1" prompt="Dersin öğrenim çıktılarına ulaşmada ders süresi yeterli midir? ,_x000a_Bu süre içerisinde ders içeriğinin tamamı öğrenciye aktarılabiliyor mu?" sqref="A10" xr:uid="{C4BAB7C1-EDFE-4600-9E70-AA7088FA7B77}"/>
    <dataValidation allowBlank="1" showInputMessage="1" showErrorMessage="1" prompt="Ders saatlerinin, öğrenim çıktılarına ulaşmda olumsuz bir etkisi var ise, bu etkiyi açıklayınız. " sqref="C9" xr:uid="{0E7BBBAB-FEBF-400B-A549-6BCF56DF2E80}"/>
    <dataValidation allowBlank="1" showInputMessage="1" showErrorMessage="1" prompt="Haftalık ders programında, ders için belirlenen saat aralığı, öğrencinin öğrenme çıktılarını kazanması üzerinde olumlu/olumsuz bir etkisi var mı? " sqref="A9" xr:uid="{BB20E9BF-FB77-4892-86EC-F5D819AA2A7F}"/>
    <dataValidation allowBlank="1" showInputMessage="1" showErrorMessage="1" prompt="DERSE İLİŞKİN GENEL DEĞERLENDİRME VE SONRAKİ DÖNEM İÇİN ÖNERİ VE PLANLAR" sqref="A1:E1" xr:uid="{573F5DD2-2117-4437-921A-185A29CED6C1}"/>
    <dataValidation allowBlank="1" showInputMessage="1" showErrorMessage="1" prompt="Öğrencinin bu dersin öğrenme çıktılarına yeterli düzeyde ulaşımını etkileyen  faktörlerin uygun olanlarını  &quot;Yeterli&quot;, &quot;Yetersiz&quot; ya da &quot;Etkisi Yok&quot; olarak seçiniz. Bir sonraki dönemde bu düzeyi arttırmayı sağlayacak öneri ve planlarınızı belirtiniz." sqref="B2" xr:uid="{CF2452A0-CD99-4D03-AB4B-47F380178002}"/>
    <dataValidation type="list" allowBlank="1" showInputMessage="1" prompt="Yetersiz bulunan konular ile ilgili kısa açıklama ve varsa iyileştirme konusunda öneri(ler)de bulunulması gereklidir." sqref="B20:B22" xr:uid="{4DC8BA18-E94E-4945-B847-AF19760C494D}">
      <formula1>YETER</formula1>
    </dataValidation>
  </dataValidations>
  <pageMargins left="0.7" right="0.7" top="0.75" bottom="0.75" header="0.3" footer="0.3"/>
  <pageSetup orientation="portrait" horizontalDpi="3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289</vt:i4>
      </vt:variant>
    </vt:vector>
  </HeadingPairs>
  <TitlesOfParts>
    <vt:vector size="299" baseType="lpstr">
      <vt:lpstr>Bilgi</vt:lpstr>
      <vt:lpstr>Kapak</vt:lpstr>
      <vt:lpstr>Sinavlar</vt:lpstr>
      <vt:lpstr>Diger Faaliyetler</vt:lpstr>
      <vt:lpstr>Ders Degerlendirme Raporu</vt:lpstr>
      <vt:lpstr>Basari Dagilimi</vt:lpstr>
      <vt:lpstr>Ogrenme Ciktisi</vt:lpstr>
      <vt:lpstr>Program Yeterliligi</vt:lpstr>
      <vt:lpstr>Degerlendirme ve Planlar</vt:lpstr>
      <vt:lpstr>Analiz</vt:lpstr>
      <vt:lpstr>BKDOC1ALAN</vt:lpstr>
      <vt:lpstr>BKDOC1AS1</vt:lpstr>
      <vt:lpstr>BKDOC1AS2</vt:lpstr>
      <vt:lpstr>BKDOC1GS</vt:lpstr>
      <vt:lpstr>BKDOC1LAB</vt:lpstr>
      <vt:lpstr>BKDOC1OD</vt:lpstr>
      <vt:lpstr>BKDOC1PRJ</vt:lpstr>
      <vt:lpstr>BKDOC1SUN</vt:lpstr>
      <vt:lpstr>BKDOC1UYG</vt:lpstr>
      <vt:lpstr>BKDOC2ALAN</vt:lpstr>
      <vt:lpstr>BKDOC2AS1</vt:lpstr>
      <vt:lpstr>BKDOC2AS2</vt:lpstr>
      <vt:lpstr>BKDOC2GS</vt:lpstr>
      <vt:lpstr>BKDOC2LAB</vt:lpstr>
      <vt:lpstr>BKDOC2OD</vt:lpstr>
      <vt:lpstr>BKDOC2PRJ</vt:lpstr>
      <vt:lpstr>BKDOC2SUN</vt:lpstr>
      <vt:lpstr>BKDOC2UYG</vt:lpstr>
      <vt:lpstr>BKDOC3ALAN</vt:lpstr>
      <vt:lpstr>BKDOC3AS1</vt:lpstr>
      <vt:lpstr>BKDOC3AS2</vt:lpstr>
      <vt:lpstr>BKDOC3GS</vt:lpstr>
      <vt:lpstr>BKDOC3LAB</vt:lpstr>
      <vt:lpstr>BKDOC3OD</vt:lpstr>
      <vt:lpstr>BKDOC3PRJ</vt:lpstr>
      <vt:lpstr>BKDOC3SUN</vt:lpstr>
      <vt:lpstr>BKDOC3UYG</vt:lpstr>
      <vt:lpstr>BKDOC4ALAN</vt:lpstr>
      <vt:lpstr>BKDOC4AS1</vt:lpstr>
      <vt:lpstr>BKDOC4AS2</vt:lpstr>
      <vt:lpstr>BKDOC4GS</vt:lpstr>
      <vt:lpstr>BKDOC4LAB</vt:lpstr>
      <vt:lpstr>BKDOC4OD</vt:lpstr>
      <vt:lpstr>BKDOC4PRJ</vt:lpstr>
      <vt:lpstr>BKDOC4SUN</vt:lpstr>
      <vt:lpstr>BKDOC4UYG</vt:lpstr>
      <vt:lpstr>BKDOC5ALAN</vt:lpstr>
      <vt:lpstr>BKDOC5AS1</vt:lpstr>
      <vt:lpstr>BKDOC5AS2</vt:lpstr>
      <vt:lpstr>BKDOC5GS</vt:lpstr>
      <vt:lpstr>BKDOC5LAB</vt:lpstr>
      <vt:lpstr>BKDOC5OD</vt:lpstr>
      <vt:lpstr>BKDOC5PRJ</vt:lpstr>
      <vt:lpstr>BKDOC5SUN</vt:lpstr>
      <vt:lpstr>BKDOC5UYG</vt:lpstr>
      <vt:lpstr>BKDOC6ALAN</vt:lpstr>
      <vt:lpstr>BKDOC6AS1</vt:lpstr>
      <vt:lpstr>BKDOC6AS2</vt:lpstr>
      <vt:lpstr>BKDOC6GS</vt:lpstr>
      <vt:lpstr>BKDOC6LAB</vt:lpstr>
      <vt:lpstr>BKDOC6OD</vt:lpstr>
      <vt:lpstr>BKDOC6PRJ</vt:lpstr>
      <vt:lpstr>BKDOC6SUN</vt:lpstr>
      <vt:lpstr>BKDOC6UYG</vt:lpstr>
      <vt:lpstr>BKDOC7ALAN</vt:lpstr>
      <vt:lpstr>BKDOC7AS1</vt:lpstr>
      <vt:lpstr>BKDOC7AS2</vt:lpstr>
      <vt:lpstr>BKDOC7GS</vt:lpstr>
      <vt:lpstr>BKDOC7LAB</vt:lpstr>
      <vt:lpstr>BKDOC7OD</vt:lpstr>
      <vt:lpstr>BKDOC7PRJ</vt:lpstr>
      <vt:lpstr>BKDOC7SUN</vt:lpstr>
      <vt:lpstr>BKDOC7UYG</vt:lpstr>
      <vt:lpstr>BKDOC8ALAN</vt:lpstr>
      <vt:lpstr>BKDOC8AS1</vt:lpstr>
      <vt:lpstr>BKDOC8AS2</vt:lpstr>
      <vt:lpstr>BKDOC8GS</vt:lpstr>
      <vt:lpstr>BKDOC8LAB</vt:lpstr>
      <vt:lpstr>BKDOC8OD</vt:lpstr>
      <vt:lpstr>BKDOC8PRJ</vt:lpstr>
      <vt:lpstr>BKDOC8SUN</vt:lpstr>
      <vt:lpstr>BKDOC8UYG</vt:lpstr>
      <vt:lpstr>BOSALN1</vt:lpstr>
      <vt:lpstr>BOSALN10</vt:lpstr>
      <vt:lpstr>BOSALN2</vt:lpstr>
      <vt:lpstr>BOSALN3</vt:lpstr>
      <vt:lpstr>BOSALN4</vt:lpstr>
      <vt:lpstr>BOSALN5</vt:lpstr>
      <vt:lpstr>BOSALN6</vt:lpstr>
      <vt:lpstr>BOSALN7</vt:lpstr>
      <vt:lpstr>BOSALN8</vt:lpstr>
      <vt:lpstr>BOSALN9</vt:lpstr>
      <vt:lpstr>BOSLAB1</vt:lpstr>
      <vt:lpstr>BOSLAB10</vt:lpstr>
      <vt:lpstr>BOSLAB2</vt:lpstr>
      <vt:lpstr>BOSLAB3</vt:lpstr>
      <vt:lpstr>BOSLAB4</vt:lpstr>
      <vt:lpstr>BOSLAB5</vt:lpstr>
      <vt:lpstr>BOSLAB6</vt:lpstr>
      <vt:lpstr>BOSLAB7</vt:lpstr>
      <vt:lpstr>BOSLAB8</vt:lpstr>
      <vt:lpstr>BOSLAB9</vt:lpstr>
      <vt:lpstr>BOSOD1</vt:lpstr>
      <vt:lpstr>BOSOD10</vt:lpstr>
      <vt:lpstr>BOSOD2</vt:lpstr>
      <vt:lpstr>BOSOD3</vt:lpstr>
      <vt:lpstr>BOSOD4</vt:lpstr>
      <vt:lpstr>BOSOD5</vt:lpstr>
      <vt:lpstr>BOSOD6</vt:lpstr>
      <vt:lpstr>BOSOD7</vt:lpstr>
      <vt:lpstr>BOSOD8</vt:lpstr>
      <vt:lpstr>BOSOD9</vt:lpstr>
      <vt:lpstr>BOSPRO1</vt:lpstr>
      <vt:lpstr>BOSPRO10</vt:lpstr>
      <vt:lpstr>BOSPRO2</vt:lpstr>
      <vt:lpstr>BOSPRO3</vt:lpstr>
      <vt:lpstr>BOSPRO4</vt:lpstr>
      <vt:lpstr>BOSPRO5</vt:lpstr>
      <vt:lpstr>BOSPRO6</vt:lpstr>
      <vt:lpstr>BOSPRO7</vt:lpstr>
      <vt:lpstr>BOSPRO8</vt:lpstr>
      <vt:lpstr>BOSPRO9</vt:lpstr>
      <vt:lpstr>BOSSUN1</vt:lpstr>
      <vt:lpstr>BOSSUN10</vt:lpstr>
      <vt:lpstr>BOSSUN2</vt:lpstr>
      <vt:lpstr>BOSSUN3</vt:lpstr>
      <vt:lpstr>BOSSUN4</vt:lpstr>
      <vt:lpstr>BOSSUN5</vt:lpstr>
      <vt:lpstr>BOSSUN6</vt:lpstr>
      <vt:lpstr>BOSSUN7</vt:lpstr>
      <vt:lpstr>BOSSUN8</vt:lpstr>
      <vt:lpstr>BOSSUN9</vt:lpstr>
      <vt:lpstr>BOSUYG1</vt:lpstr>
      <vt:lpstr>BOSUYG10</vt:lpstr>
      <vt:lpstr>BOSUYG2</vt:lpstr>
      <vt:lpstr>BOSUYG3</vt:lpstr>
      <vt:lpstr>BOSUYG4</vt:lpstr>
      <vt:lpstr>BOSUYG5</vt:lpstr>
      <vt:lpstr>BOSUYG6</vt:lpstr>
      <vt:lpstr>BOSUYG7</vt:lpstr>
      <vt:lpstr>BOSUYG8</vt:lpstr>
      <vt:lpstr>BOSUYG9</vt:lpstr>
      <vt:lpstr>DDROC1ALAN</vt:lpstr>
      <vt:lpstr>DDROC1AS1</vt:lpstr>
      <vt:lpstr>DDROC1AS2</vt:lpstr>
      <vt:lpstr>DDROC1GS</vt:lpstr>
      <vt:lpstr>DDROC1LAB</vt:lpstr>
      <vt:lpstr>DDROC1OD</vt:lpstr>
      <vt:lpstr>DDROC1PRO</vt:lpstr>
      <vt:lpstr>DDROC1SUN</vt:lpstr>
      <vt:lpstr>DDROC1UYG</vt:lpstr>
      <vt:lpstr>DDROC2ALAN</vt:lpstr>
      <vt:lpstr>DDROC2AS1</vt:lpstr>
      <vt:lpstr>DDROC2AS2</vt:lpstr>
      <vt:lpstr>DDROC2GS</vt:lpstr>
      <vt:lpstr>DDROC2LAB</vt:lpstr>
      <vt:lpstr>DDROC2OD</vt:lpstr>
      <vt:lpstr>DDROC2PRO</vt:lpstr>
      <vt:lpstr>DDROC2SUN</vt:lpstr>
      <vt:lpstr>DDROC2UYG</vt:lpstr>
      <vt:lpstr>DDROC3ALAN</vt:lpstr>
      <vt:lpstr>DDROC3AS1</vt:lpstr>
      <vt:lpstr>DDROC3AS2</vt:lpstr>
      <vt:lpstr>DDROC3GS</vt:lpstr>
      <vt:lpstr>DDROC3LAB</vt:lpstr>
      <vt:lpstr>DDROC3OD</vt:lpstr>
      <vt:lpstr>DDROC3PRO</vt:lpstr>
      <vt:lpstr>DDROC3SUN</vt:lpstr>
      <vt:lpstr>DDROC3UYG</vt:lpstr>
      <vt:lpstr>DDROC4ALAN</vt:lpstr>
      <vt:lpstr>DDROC4AS1</vt:lpstr>
      <vt:lpstr>DDROC4AS2</vt:lpstr>
      <vt:lpstr>DDROC4GS</vt:lpstr>
      <vt:lpstr>DDROC4LAB</vt:lpstr>
      <vt:lpstr>DDROC4OD</vt:lpstr>
      <vt:lpstr>DDROC4PRO</vt:lpstr>
      <vt:lpstr>DDROC4SUN</vt:lpstr>
      <vt:lpstr>DDROC4UYG</vt:lpstr>
      <vt:lpstr>DDROC5ALAN</vt:lpstr>
      <vt:lpstr>DDROC5AS1</vt:lpstr>
      <vt:lpstr>DDROC5AS2</vt:lpstr>
      <vt:lpstr>DDROC5GS</vt:lpstr>
      <vt:lpstr>DDROC5LAB</vt:lpstr>
      <vt:lpstr>DDROC5OD</vt:lpstr>
      <vt:lpstr>DDROC5PRO</vt:lpstr>
      <vt:lpstr>DDROC5SUN</vt:lpstr>
      <vt:lpstr>DDROC5UYG</vt:lpstr>
      <vt:lpstr>DDROC6ALAN</vt:lpstr>
      <vt:lpstr>DDROC6AS1</vt:lpstr>
      <vt:lpstr>DDROC6AS2</vt:lpstr>
      <vt:lpstr>DDROC6GS</vt:lpstr>
      <vt:lpstr>DDROC6LAB</vt:lpstr>
      <vt:lpstr>DDROC6OD</vt:lpstr>
      <vt:lpstr>DDROC6PRO</vt:lpstr>
      <vt:lpstr>DDROC6SUN</vt:lpstr>
      <vt:lpstr>DDROC6UYG</vt:lpstr>
      <vt:lpstr>DDROC7ALAN</vt:lpstr>
      <vt:lpstr>DDROC7AS1</vt:lpstr>
      <vt:lpstr>DDROC7AS2</vt:lpstr>
      <vt:lpstr>DDROC7GS</vt:lpstr>
      <vt:lpstr>DDROC7LAB</vt:lpstr>
      <vt:lpstr>DDROC7OD</vt:lpstr>
      <vt:lpstr>DDROC7PRO</vt:lpstr>
      <vt:lpstr>DDROC7SUN</vt:lpstr>
      <vt:lpstr>DDROC7UYG</vt:lpstr>
      <vt:lpstr>DDROC8ALAN</vt:lpstr>
      <vt:lpstr>DDROC8AS1</vt:lpstr>
      <vt:lpstr>DDROC8AS2</vt:lpstr>
      <vt:lpstr>DDROC8GS</vt:lpstr>
      <vt:lpstr>DDROC8LAB</vt:lpstr>
      <vt:lpstr>DDROC8OD</vt:lpstr>
      <vt:lpstr>DDROC8PRO</vt:lpstr>
      <vt:lpstr>DDROC8SUN</vt:lpstr>
      <vt:lpstr>DDROC8UYG</vt:lpstr>
      <vt:lpstr>KOSALN1</vt:lpstr>
      <vt:lpstr>KOSALN10</vt:lpstr>
      <vt:lpstr>KOSALN2</vt:lpstr>
      <vt:lpstr>KOSALN3</vt:lpstr>
      <vt:lpstr>KOSALN4</vt:lpstr>
      <vt:lpstr>KOSALN5</vt:lpstr>
      <vt:lpstr>KOSALN6</vt:lpstr>
      <vt:lpstr>KOSALN7</vt:lpstr>
      <vt:lpstr>KOSALN8</vt:lpstr>
      <vt:lpstr>KOSALN9</vt:lpstr>
      <vt:lpstr>KOSLAB1</vt:lpstr>
      <vt:lpstr>KOSLAB10</vt:lpstr>
      <vt:lpstr>KOSLAB2</vt:lpstr>
      <vt:lpstr>KOSLAB3</vt:lpstr>
      <vt:lpstr>KOSLAB4</vt:lpstr>
      <vt:lpstr>KOSLAB5</vt:lpstr>
      <vt:lpstr>KOSLAB6</vt:lpstr>
      <vt:lpstr>KOSLAB7</vt:lpstr>
      <vt:lpstr>KOSLAB8</vt:lpstr>
      <vt:lpstr>KOSLAB9</vt:lpstr>
      <vt:lpstr>KOSOD1</vt:lpstr>
      <vt:lpstr>KOSOD10</vt:lpstr>
      <vt:lpstr>KOSOD2</vt:lpstr>
      <vt:lpstr>KOSOD3</vt:lpstr>
      <vt:lpstr>KOSOD4</vt:lpstr>
      <vt:lpstr>KOSOD5</vt:lpstr>
      <vt:lpstr>KOSOD6</vt:lpstr>
      <vt:lpstr>KOSOD7</vt:lpstr>
      <vt:lpstr>KOSOD8</vt:lpstr>
      <vt:lpstr>KOSOD9</vt:lpstr>
      <vt:lpstr>KOSPRO1</vt:lpstr>
      <vt:lpstr>KOSPRO10</vt:lpstr>
      <vt:lpstr>KOSPRO2</vt:lpstr>
      <vt:lpstr>KOSPRO3</vt:lpstr>
      <vt:lpstr>KOSPRO4</vt:lpstr>
      <vt:lpstr>KOSPRO5</vt:lpstr>
      <vt:lpstr>KOSPRO6</vt:lpstr>
      <vt:lpstr>KOSPRO7</vt:lpstr>
      <vt:lpstr>KOSPRO8</vt:lpstr>
      <vt:lpstr>KOSPRO9</vt:lpstr>
      <vt:lpstr>KOSSUN1</vt:lpstr>
      <vt:lpstr>KOSSUN10</vt:lpstr>
      <vt:lpstr>KOSSUN2</vt:lpstr>
      <vt:lpstr>KOSSUN3</vt:lpstr>
      <vt:lpstr>KOSSUN4</vt:lpstr>
      <vt:lpstr>KOSSUN5</vt:lpstr>
      <vt:lpstr>KOSSUN6</vt:lpstr>
      <vt:lpstr>KOSSUN7</vt:lpstr>
      <vt:lpstr>KOSSUN8</vt:lpstr>
      <vt:lpstr>KOSSUN9</vt:lpstr>
      <vt:lpstr>KOSUYG1</vt:lpstr>
      <vt:lpstr>KOSUYG10</vt:lpstr>
      <vt:lpstr>KOSUYG2</vt:lpstr>
      <vt:lpstr>KOSUYG3</vt:lpstr>
      <vt:lpstr>KOSUYG4</vt:lpstr>
      <vt:lpstr>KOSUYG5</vt:lpstr>
      <vt:lpstr>KOSUYG6</vt:lpstr>
      <vt:lpstr>KOSUYG7</vt:lpstr>
      <vt:lpstr>KOSUYG8</vt:lpstr>
      <vt:lpstr>KOSUYG9</vt:lpstr>
      <vt:lpstr>Not_Dagilimi</vt:lpstr>
      <vt:lpstr>NUMALAN</vt:lpstr>
      <vt:lpstr>NUMLAB</vt:lpstr>
      <vt:lpstr>NUMODEV</vt:lpstr>
      <vt:lpstr>NUMPROJE</vt:lpstr>
      <vt:lpstr>NUMSUNUM</vt:lpstr>
      <vt:lpstr>NUMUYG</vt:lpstr>
      <vt:lpstr>OSAS1</vt:lpstr>
      <vt:lpstr>OSAS2</vt:lpstr>
      <vt:lpstr>OSGS</vt:lpstr>
      <vt:lpstr>OSTOPLAM</vt:lpstr>
      <vt:lpstr>Sec</vt:lpstr>
      <vt:lpstr>SSAS1</vt:lpstr>
      <vt:lpstr>SSAS2</vt:lpstr>
      <vt:lpstr>SSGS</vt:lpstr>
      <vt:lpstr>TAB_ALAN</vt:lpstr>
      <vt:lpstr>TAB_AS1</vt:lpstr>
      <vt:lpstr>TAB_AS2</vt:lpstr>
      <vt:lpstr>TAB_GS</vt:lpstr>
      <vt:lpstr>TAB_LAB</vt:lpstr>
      <vt:lpstr>TAB_ODEV</vt:lpstr>
      <vt:lpstr>TAB_PROJE</vt:lpstr>
      <vt:lpstr>TAB_SUNUM</vt:lpstr>
      <vt:lpstr>TAB_UYG</vt:lpstr>
      <vt:lpstr>YETER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levent bayram</dc:creator>
  <cp:lastModifiedBy>levent bayram</cp:lastModifiedBy>
  <dcterms:created xsi:type="dcterms:W3CDTF">2025-03-05T12:09:04Z</dcterms:created>
  <dcterms:modified xsi:type="dcterms:W3CDTF">2025-03-05T12:09:05Z</dcterms:modified>
</cp:coreProperties>
</file>